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codeName="{4D1C537B-E38A-612A-F078-A93A15B4B7F4}"/>
  <workbookPr codeName="ThisWorkbook" defaultThemeVersion="124226"/>
  <mc:AlternateContent xmlns:mc="http://schemas.openxmlformats.org/markup-compatibility/2006">
    <mc:Choice Requires="x15">
      <x15ac:absPath xmlns:x15ac="http://schemas.microsoft.com/office/spreadsheetml/2010/11/ac" url="D:\_Applications Excel\Fish and chips\"/>
    </mc:Choice>
  </mc:AlternateContent>
  <xr:revisionPtr revIDLastSave="0" documentId="13_ncr:1_{90E7768A-5756-497F-ACEE-91FD594B3045}" xr6:coauthVersionLast="46" xr6:coauthVersionMax="46" xr10:uidLastSave="{00000000-0000-0000-0000-000000000000}"/>
  <bookViews>
    <workbookView xWindow="-120" yWindow="-120" windowWidth="24240" windowHeight="13290" xr2:uid="{00000000-000D-0000-FFFF-FFFF00000000}"/>
  </bookViews>
  <sheets>
    <sheet name="Accueil" sheetId="9" r:id="rId1"/>
    <sheet name="Base_LRD" sheetId="7" r:id="rId2"/>
    <sheet name="Niveaux_LRD" sheetId="8" r:id="rId3"/>
    <sheet name="Explications" sheetId="10" r:id="rId4"/>
  </sheets>
  <functionGroups builtInGroupCount="19"/>
  <externalReferences>
    <externalReference r:id="rId5"/>
    <externalReference r:id="rId6"/>
  </externalReferences>
  <definedNames>
    <definedName name="Bonus">#REF!</definedName>
    <definedName name="Evenement_choisi">OFFSET(Bonus,#REF!,0)</definedName>
    <definedName name="Evenements">#REF!</definedName>
    <definedName name="Evenements_choisi">OFFSET([0]!Bonus,'[1]Cannes 2'!$W$22,0)</definedName>
    <definedName name="Plan" localSheetId="0">OFFSET([2]Niveaux_LRD!$A$91:$A$107,0,0,COUNTA([2]Niveaux_LRD!$A:$A)-1)</definedName>
    <definedName name="Plan">OFFSET(Niveaux_LRD!#REF!,0,0,COUNTA(Niveaux_LRD!$A:$A)-1)</definedName>
    <definedName name="Type">Niveaux_LRD!#REF!</definedName>
  </definedNames>
  <calcPr calcId="181029"/>
</workbook>
</file>

<file path=xl/calcChain.xml><?xml version="1.0" encoding="utf-8"?>
<calcChain xmlns="http://schemas.openxmlformats.org/spreadsheetml/2006/main">
  <c r="L433" i="7" l="1"/>
  <c r="L426" i="7"/>
  <c r="L338" i="7"/>
  <c r="L358" i="7"/>
  <c r="L483" i="7"/>
  <c r="L484" i="7"/>
  <c r="L518" i="7"/>
  <c r="L510" i="7"/>
  <c r="L500" i="7"/>
  <c r="L391" i="7"/>
  <c r="L445" i="7"/>
  <c r="L346" i="7"/>
  <c r="L387" i="7"/>
  <c r="L497" i="7"/>
  <c r="L416" i="7"/>
  <c r="L339" i="7"/>
  <c r="L436" i="7"/>
  <c r="L383" i="7"/>
  <c r="L539" i="7"/>
  <c r="L362" i="7"/>
  <c r="L373" i="7"/>
  <c r="L446" i="7"/>
  <c r="L350" i="7"/>
  <c r="L423" i="7"/>
  <c r="L439" i="7"/>
  <c r="L395" i="7"/>
  <c r="L530" i="7"/>
  <c r="L524" i="7"/>
  <c r="L480" i="7"/>
  <c r="L454" i="7"/>
  <c r="L534" i="7"/>
  <c r="L392" i="7"/>
  <c r="L396" i="7"/>
  <c r="L369" i="7"/>
  <c r="L540" i="7"/>
  <c r="L448" i="7"/>
  <c r="L417" i="7"/>
  <c r="L351" i="7"/>
  <c r="L491" i="7"/>
  <c r="L420" i="7"/>
  <c r="L545" i="7"/>
  <c r="L463" i="7"/>
  <c r="L370" i="7"/>
  <c r="L403" i="7"/>
  <c r="L437" i="7"/>
  <c r="L440" i="7"/>
  <c r="L460" i="7"/>
  <c r="L447" i="7"/>
  <c r="L427" i="7"/>
  <c r="L409" i="7"/>
  <c r="L384" i="7"/>
  <c r="L418" i="7"/>
  <c r="L434" i="7"/>
  <c r="L451" i="7"/>
  <c r="L514" i="7"/>
  <c r="L449" i="7"/>
  <c r="L536" i="7"/>
  <c r="L486" i="7"/>
  <c r="L498" i="7"/>
  <c r="L544" i="7"/>
  <c r="L499" i="7"/>
  <c r="L457" i="7"/>
  <c r="L501" i="7"/>
  <c r="L347" i="7"/>
  <c r="L503" i="7"/>
  <c r="L424" i="7"/>
  <c r="L435" i="7"/>
  <c r="L371" i="7"/>
  <c r="L428" i="7"/>
  <c r="L461" i="7"/>
  <c r="L522" i="7"/>
  <c r="L397" i="7"/>
  <c r="L425" i="7"/>
  <c r="L374" i="7"/>
  <c r="L495" i="7"/>
  <c r="L487" i="7"/>
  <c r="L419" i="7"/>
  <c r="L466" i="7"/>
  <c r="L512" i="7"/>
  <c r="L474" i="7"/>
  <c r="L406" i="7"/>
  <c r="L398" i="7"/>
  <c r="L399" i="7"/>
  <c r="L400" i="7"/>
  <c r="L492" i="7"/>
  <c r="L352" i="7"/>
  <c r="L366" i="7"/>
  <c r="L375" i="7"/>
  <c r="L502" i="7"/>
  <c r="L354" i="7"/>
  <c r="L462" i="7"/>
  <c r="L376" i="7"/>
  <c r="L527" i="7"/>
  <c r="L468" i="7"/>
  <c r="L526" i="7"/>
  <c r="L469" i="7"/>
  <c r="L367" i="7"/>
  <c r="L441" i="7"/>
  <c r="L506" i="7"/>
  <c r="L515" i="7"/>
  <c r="L493" i="7"/>
  <c r="L504" i="7"/>
  <c r="L489" i="7"/>
  <c r="L334" i="7"/>
  <c r="L471" i="7"/>
  <c r="L410" i="7"/>
  <c r="L363" i="7"/>
  <c r="L385" i="7"/>
  <c r="L475" i="7"/>
  <c r="L404" i="7"/>
  <c r="L494" i="7"/>
  <c r="L355" i="7"/>
  <c r="L359" i="7"/>
  <c r="L380" i="7"/>
  <c r="L412" i="7"/>
  <c r="L413" i="7"/>
  <c r="L429" i="7"/>
  <c r="L401" i="7"/>
  <c r="L372" i="7"/>
  <c r="L348" i="7"/>
  <c r="L464" i="7"/>
  <c r="L388" i="7"/>
  <c r="L342" i="7"/>
  <c r="L477" i="7"/>
  <c r="L452" i="7"/>
  <c r="L519" i="7"/>
  <c r="L356" i="7"/>
  <c r="L340" i="7"/>
  <c r="L538" i="7"/>
  <c r="L478" i="7"/>
  <c r="L421" i="7"/>
  <c r="L381" i="7"/>
  <c r="L422" i="7"/>
  <c r="L481" i="7"/>
  <c r="L393" i="7"/>
  <c r="L543" i="7"/>
  <c r="L533" i="7"/>
  <c r="L341" i="7"/>
  <c r="L389" i="7"/>
  <c r="L482" i="7"/>
  <c r="L479" i="7"/>
  <c r="L528" i="7"/>
  <c r="L335" i="7"/>
  <c r="L364" i="7"/>
  <c r="L472" i="7"/>
  <c r="L465" i="7"/>
  <c r="L525" i="7"/>
  <c r="L377" i="7"/>
  <c r="L470" i="7"/>
  <c r="L349" i="7"/>
  <c r="L360" i="7"/>
  <c r="L529" i="7"/>
  <c r="L458" i="7"/>
  <c r="L523" i="7"/>
  <c r="L531" i="7"/>
  <c r="L505" i="7"/>
  <c r="L490" i="7"/>
  <c r="L382" i="7"/>
  <c r="L537" i="7"/>
  <c r="L473" i="7"/>
  <c r="L542" i="7"/>
  <c r="L485" i="7"/>
  <c r="L467" i="7"/>
  <c r="L513" i="7"/>
  <c r="L336" i="7"/>
  <c r="L405" i="7"/>
  <c r="L357" i="7"/>
  <c r="L455" i="7"/>
  <c r="L378" i="7"/>
  <c r="L456" i="7"/>
  <c r="L511" i="7"/>
  <c r="L476" i="7"/>
  <c r="L386" i="7"/>
  <c r="L365" i="7"/>
  <c r="L520" i="7"/>
  <c r="L343" i="7"/>
  <c r="L414" i="7"/>
  <c r="L430" i="7"/>
  <c r="L344" i="7"/>
  <c r="L442" i="7"/>
  <c r="L411" i="7"/>
  <c r="L353" i="7"/>
  <c r="L521" i="7"/>
  <c r="L402" i="7"/>
  <c r="L496" i="7"/>
  <c r="L541" i="7"/>
  <c r="L488" i="7"/>
  <c r="L438" i="7"/>
  <c r="L453" i="7"/>
  <c r="L407" i="7"/>
  <c r="L535" i="7"/>
  <c r="L431" i="7"/>
  <c r="L516" i="7"/>
  <c r="L415" i="7"/>
  <c r="L517" i="7"/>
  <c r="L408" i="7"/>
  <c r="L443" i="7"/>
  <c r="L508" i="7"/>
  <c r="L432" i="7"/>
  <c r="L345" i="7"/>
  <c r="L507" i="7"/>
  <c r="L450" i="7"/>
  <c r="L444" i="7"/>
  <c r="L509" i="7"/>
  <c r="L459" i="7"/>
  <c r="L532" i="7"/>
  <c r="L394" i="7"/>
  <c r="L361" i="7"/>
  <c r="L337" i="7"/>
  <c r="L379" i="7"/>
  <c r="L368" i="7"/>
  <c r="L390" i="7"/>
  <c r="A34" i="10"/>
  <c r="K3" i="7"/>
  <c r="K8" i="7"/>
  <c r="K4" i="7"/>
  <c r="K5" i="7"/>
  <c r="K13" i="7"/>
  <c r="K16" i="7"/>
  <c r="K10" i="7"/>
  <c r="K14" i="7"/>
  <c r="K19" i="7"/>
  <c r="K24" i="7"/>
  <c r="K18" i="7"/>
  <c r="K21" i="7"/>
  <c r="K29" i="7"/>
  <c r="K27" i="7"/>
  <c r="K25" i="7"/>
  <c r="K31" i="7"/>
  <c r="K39" i="7"/>
  <c r="K33" i="7"/>
  <c r="K38" i="7"/>
  <c r="K40" i="7"/>
  <c r="K47" i="7"/>
  <c r="K43" i="7"/>
  <c r="K41" i="7"/>
  <c r="K44" i="7"/>
  <c r="K53" i="7"/>
  <c r="K52" i="7"/>
  <c r="K50" i="7"/>
  <c r="K54" i="7"/>
  <c r="K64" i="7"/>
  <c r="K58" i="7"/>
  <c r="K59" i="7"/>
  <c r="K60" i="7"/>
  <c r="K66" i="7"/>
  <c r="K65" i="7"/>
  <c r="K71" i="7"/>
  <c r="K74" i="7"/>
  <c r="K72" i="7"/>
  <c r="K75" i="7"/>
  <c r="K77" i="7"/>
  <c r="K83" i="7"/>
  <c r="K81" i="7"/>
  <c r="K84" i="7"/>
  <c r="K86" i="7"/>
  <c r="K88" i="7"/>
  <c r="K91" i="7"/>
  <c r="K97" i="7"/>
  <c r="K95" i="7"/>
  <c r="K96" i="7"/>
  <c r="K103" i="7"/>
  <c r="K101" i="7"/>
  <c r="K102" i="7"/>
  <c r="K98" i="7"/>
  <c r="K109" i="7"/>
  <c r="K105" i="7"/>
  <c r="K110" i="7"/>
  <c r="K114" i="7"/>
  <c r="K116" i="7"/>
  <c r="K118" i="7"/>
  <c r="K115" i="7"/>
  <c r="K119" i="7"/>
  <c r="K123" i="7"/>
  <c r="K120" i="7"/>
  <c r="K129" i="7"/>
  <c r="K132" i="7"/>
  <c r="K131" i="7"/>
  <c r="K126" i="7"/>
  <c r="K133" i="7"/>
  <c r="K136" i="7"/>
  <c r="K135" i="7"/>
  <c r="K140" i="7"/>
  <c r="K139" i="7"/>
  <c r="K149" i="7"/>
  <c r="K146" i="7"/>
  <c r="K147" i="7"/>
  <c r="K151" i="7"/>
  <c r="K153" i="7"/>
  <c r="K155" i="7"/>
  <c r="K161" i="7"/>
  <c r="K159" i="7"/>
  <c r="K156" i="7"/>
  <c r="K166" i="7"/>
  <c r="K164" i="7"/>
  <c r="K163" i="7"/>
  <c r="K168" i="7"/>
  <c r="K169" i="7"/>
  <c r="K171" i="7"/>
  <c r="K174" i="7"/>
  <c r="K175" i="7"/>
  <c r="K179" i="7"/>
  <c r="K180" i="7"/>
  <c r="K181" i="7"/>
  <c r="K183" i="7"/>
  <c r="K185" i="7"/>
  <c r="K335" i="7"/>
  <c r="K334" i="7"/>
  <c r="K341" i="7"/>
  <c r="K339" i="7"/>
  <c r="K342" i="7"/>
  <c r="K345" i="7"/>
  <c r="K349" i="7"/>
  <c r="K346" i="7"/>
  <c r="K351" i="7"/>
  <c r="K353" i="7"/>
  <c r="K354" i="7"/>
  <c r="K356" i="7"/>
  <c r="K359" i="7"/>
  <c r="K360" i="7"/>
  <c r="K364" i="7"/>
  <c r="K363" i="7"/>
  <c r="K368" i="7"/>
  <c r="K366" i="7"/>
  <c r="K371" i="7"/>
  <c r="K369" i="7"/>
  <c r="K373" i="7"/>
  <c r="K377" i="7"/>
  <c r="K376" i="7"/>
  <c r="K188" i="7"/>
  <c r="K382" i="7"/>
  <c r="K384" i="7"/>
  <c r="K383" i="7"/>
  <c r="K390" i="7"/>
  <c r="K388" i="7"/>
  <c r="K392" i="7"/>
  <c r="K393" i="7"/>
  <c r="K398" i="7"/>
  <c r="K397" i="7"/>
  <c r="K402" i="7"/>
  <c r="K7" i="7"/>
  <c r="K9" i="7"/>
  <c r="K11" i="7"/>
  <c r="K15" i="7"/>
  <c r="K20" i="7"/>
  <c r="K23" i="7"/>
  <c r="K26" i="7"/>
  <c r="K32" i="7"/>
  <c r="K37" i="7"/>
  <c r="K36" i="7"/>
  <c r="K46" i="7"/>
  <c r="K45" i="7"/>
  <c r="K51" i="7"/>
  <c r="K49" i="7"/>
  <c r="K62" i="7"/>
  <c r="K63" i="7"/>
  <c r="K69" i="7"/>
  <c r="K68" i="7"/>
  <c r="K76" i="7"/>
  <c r="K79" i="7"/>
  <c r="K82" i="7"/>
  <c r="K90" i="7"/>
  <c r="K89" i="7"/>
  <c r="K94" i="7"/>
  <c r="K99" i="7"/>
  <c r="K104" i="7"/>
  <c r="K106" i="7"/>
  <c r="K108" i="7"/>
  <c r="K117" i="7"/>
  <c r="K121" i="7"/>
  <c r="K124" i="7"/>
  <c r="K127" i="7"/>
  <c r="K130" i="7"/>
  <c r="K137" i="7"/>
  <c r="K142" i="7"/>
  <c r="K143" i="7"/>
  <c r="K148" i="7"/>
  <c r="K154" i="7"/>
  <c r="K152" i="7"/>
  <c r="K157" i="7"/>
  <c r="K165" i="7"/>
  <c r="K162" i="7"/>
  <c r="K170" i="7"/>
  <c r="K173" i="7"/>
  <c r="K182" i="7"/>
  <c r="K187" i="7"/>
  <c r="K184" i="7"/>
  <c r="K336" i="7"/>
  <c r="K340" i="7"/>
  <c r="K343" i="7"/>
  <c r="K347" i="7"/>
  <c r="K352" i="7"/>
  <c r="K357" i="7"/>
  <c r="K361" i="7"/>
  <c r="K362" i="7"/>
  <c r="K370" i="7"/>
  <c r="K375" i="7"/>
  <c r="K379" i="7"/>
  <c r="K380" i="7"/>
  <c r="K386" i="7"/>
  <c r="K389" i="7"/>
  <c r="K391" i="7"/>
  <c r="K395" i="7"/>
  <c r="K399" i="7"/>
  <c r="K401" i="7"/>
  <c r="K404" i="7"/>
  <c r="K408" i="7"/>
  <c r="K407" i="7"/>
  <c r="K411" i="7"/>
  <c r="K413" i="7"/>
  <c r="K415" i="7"/>
  <c r="K419" i="7"/>
  <c r="K417" i="7"/>
  <c r="K422" i="7"/>
  <c r="K420" i="7"/>
  <c r="K423" i="7"/>
  <c r="K427" i="7"/>
  <c r="K428" i="7"/>
  <c r="K431" i="7"/>
  <c r="K430" i="7"/>
  <c r="K435" i="7"/>
  <c r="K513" i="7"/>
  <c r="K515" i="7"/>
  <c r="K516" i="7"/>
  <c r="K519" i="7"/>
  <c r="K521" i="7"/>
  <c r="K523" i="7"/>
  <c r="K524" i="7"/>
  <c r="K526" i="7"/>
  <c r="K528" i="7"/>
  <c r="K530" i="7"/>
  <c r="K532" i="7"/>
  <c r="K534" i="7"/>
  <c r="K536" i="7"/>
  <c r="K538" i="7"/>
  <c r="K540" i="7"/>
  <c r="K542" i="7"/>
  <c r="K544" i="7"/>
  <c r="K438" i="7"/>
  <c r="K437" i="7"/>
  <c r="K441" i="7"/>
  <c r="K444" i="7"/>
  <c r="K442" i="7"/>
  <c r="K447" i="7"/>
  <c r="K448" i="7"/>
  <c r="K450" i="7"/>
  <c r="K453" i="7"/>
  <c r="K454" i="7"/>
  <c r="K455" i="7"/>
  <c r="K457" i="7"/>
  <c r="K460" i="7"/>
  <c r="K461" i="7"/>
  <c r="K465" i="7"/>
  <c r="K467" i="7"/>
  <c r="K469" i="7"/>
  <c r="K468" i="7"/>
  <c r="K473" i="7"/>
  <c r="K6" i="7"/>
  <c r="K2" i="7"/>
  <c r="K12" i="7"/>
  <c r="K17" i="7"/>
  <c r="K22" i="7"/>
  <c r="K28" i="7"/>
  <c r="K30" i="7"/>
  <c r="K35" i="7"/>
  <c r="K34" i="7"/>
  <c r="K48" i="7"/>
  <c r="K42" i="7"/>
  <c r="K55" i="7"/>
  <c r="K56" i="7"/>
  <c r="K61" i="7"/>
  <c r="K57" i="7"/>
  <c r="K70" i="7"/>
  <c r="K67" i="7"/>
  <c r="K73" i="7"/>
  <c r="K78" i="7"/>
  <c r="K80" i="7"/>
  <c r="K87" i="7"/>
  <c r="K85" i="7"/>
  <c r="K93" i="7"/>
  <c r="K92" i="7"/>
  <c r="K100" i="7"/>
  <c r="K107" i="7"/>
  <c r="K111" i="7"/>
  <c r="K113" i="7"/>
  <c r="K112" i="7"/>
  <c r="K122" i="7"/>
  <c r="K125" i="7"/>
  <c r="K128" i="7"/>
  <c r="K138" i="7"/>
  <c r="K134" i="7"/>
  <c r="K141" i="7"/>
  <c r="K145" i="7"/>
  <c r="K144" i="7"/>
  <c r="K150" i="7"/>
  <c r="K160" i="7"/>
  <c r="K158" i="7"/>
  <c r="K167" i="7"/>
  <c r="K172" i="7"/>
  <c r="K177" i="7"/>
  <c r="K176" i="7"/>
  <c r="K178" i="7"/>
  <c r="K186" i="7"/>
  <c r="K337" i="7"/>
  <c r="K338" i="7"/>
  <c r="K344" i="7"/>
  <c r="K348" i="7"/>
  <c r="K350" i="7"/>
  <c r="K355" i="7"/>
  <c r="K358" i="7"/>
  <c r="K365" i="7"/>
  <c r="K367" i="7"/>
  <c r="K372" i="7"/>
  <c r="K374" i="7"/>
  <c r="K378" i="7"/>
  <c r="K381" i="7"/>
  <c r="K385" i="7"/>
  <c r="K387" i="7"/>
  <c r="K394" i="7"/>
  <c r="K396" i="7"/>
  <c r="K400" i="7"/>
  <c r="K405" i="7"/>
  <c r="K403" i="7"/>
  <c r="K406" i="7"/>
  <c r="K409" i="7"/>
  <c r="K410" i="7"/>
  <c r="K414" i="7"/>
  <c r="K412" i="7"/>
  <c r="K418" i="7"/>
  <c r="K416" i="7"/>
  <c r="K421" i="7"/>
  <c r="K424" i="7"/>
  <c r="K425" i="7"/>
  <c r="K426" i="7"/>
  <c r="K432" i="7"/>
  <c r="K429" i="7"/>
  <c r="K434" i="7"/>
  <c r="K433" i="7"/>
  <c r="K512" i="7"/>
  <c r="K514" i="7"/>
  <c r="K517" i="7"/>
  <c r="K518" i="7"/>
  <c r="K520" i="7"/>
  <c r="K522" i="7"/>
  <c r="K525" i="7"/>
  <c r="K527" i="7"/>
  <c r="K529" i="7"/>
  <c r="K531" i="7"/>
  <c r="K533" i="7"/>
  <c r="K535" i="7"/>
  <c r="K537" i="7"/>
  <c r="K539" i="7"/>
  <c r="K541" i="7"/>
  <c r="K543" i="7"/>
  <c r="K545" i="7"/>
  <c r="K436" i="7"/>
  <c r="K439" i="7"/>
  <c r="K440" i="7"/>
  <c r="K443" i="7"/>
  <c r="K446" i="7"/>
  <c r="K445" i="7"/>
  <c r="K449" i="7"/>
  <c r="K452" i="7"/>
  <c r="K451" i="7"/>
  <c r="K456" i="7"/>
  <c r="K459" i="7"/>
  <c r="K458" i="7"/>
  <c r="K462" i="7"/>
  <c r="K463" i="7"/>
  <c r="K464" i="7"/>
  <c r="K466" i="7"/>
  <c r="K470" i="7"/>
  <c r="K472" i="7"/>
  <c r="K471" i="7"/>
  <c r="K476" i="7"/>
  <c r="K479" i="7"/>
  <c r="K477" i="7"/>
  <c r="K482" i="7"/>
  <c r="K483" i="7"/>
  <c r="K485" i="7"/>
  <c r="K488" i="7"/>
  <c r="K489" i="7"/>
  <c r="K491" i="7"/>
  <c r="K493" i="7"/>
  <c r="K474" i="7"/>
  <c r="K478" i="7"/>
  <c r="K481" i="7"/>
  <c r="K487" i="7"/>
  <c r="K490" i="7"/>
  <c r="K492" i="7"/>
  <c r="K495" i="7"/>
  <c r="K497" i="7"/>
  <c r="K502" i="7"/>
  <c r="K501" i="7"/>
  <c r="K505" i="7"/>
  <c r="K506" i="7"/>
  <c r="K509" i="7"/>
  <c r="K510" i="7"/>
  <c r="K189" i="7"/>
  <c r="K193" i="7"/>
  <c r="K192" i="7"/>
  <c r="K197" i="7"/>
  <c r="K198" i="7"/>
  <c r="K199" i="7"/>
  <c r="K201" i="7"/>
  <c r="K204" i="7"/>
  <c r="K202" i="7"/>
  <c r="K210" i="7"/>
  <c r="K209" i="7"/>
  <c r="K208" i="7"/>
  <c r="K214" i="7"/>
  <c r="K216" i="7"/>
  <c r="K217" i="7"/>
  <c r="K220" i="7"/>
  <c r="K222" i="7"/>
  <c r="K221" i="7"/>
  <c r="K229" i="7"/>
  <c r="K228" i="7"/>
  <c r="K225" i="7"/>
  <c r="K236" i="7"/>
  <c r="K232" i="7"/>
  <c r="K233" i="7"/>
  <c r="K238" i="7"/>
  <c r="K237" i="7"/>
  <c r="K241" i="7"/>
  <c r="K243" i="7"/>
  <c r="K248" i="7"/>
  <c r="K247" i="7"/>
  <c r="K249" i="7"/>
  <c r="K252" i="7"/>
  <c r="K253" i="7"/>
  <c r="K257" i="7"/>
  <c r="K259" i="7"/>
  <c r="K258" i="7"/>
  <c r="K263" i="7"/>
  <c r="K264" i="7"/>
  <c r="K265" i="7"/>
  <c r="K269" i="7"/>
  <c r="K266" i="7"/>
  <c r="K271" i="7"/>
  <c r="K273" i="7"/>
  <c r="K278" i="7"/>
  <c r="K277" i="7"/>
  <c r="K276" i="7"/>
  <c r="K284" i="7"/>
  <c r="K283" i="7"/>
  <c r="K289" i="7"/>
  <c r="K285" i="7"/>
  <c r="K287" i="7"/>
  <c r="K292" i="7"/>
  <c r="K291" i="7"/>
  <c r="K294" i="7"/>
  <c r="K296" i="7"/>
  <c r="K302" i="7"/>
  <c r="K301" i="7"/>
  <c r="K300" i="7"/>
  <c r="K306" i="7"/>
  <c r="K305" i="7"/>
  <c r="K313" i="7"/>
  <c r="K312" i="7"/>
  <c r="K310" i="7"/>
  <c r="K318" i="7"/>
  <c r="K314" i="7"/>
  <c r="K319" i="7"/>
  <c r="K322" i="7"/>
  <c r="K323" i="7"/>
  <c r="K324" i="7"/>
  <c r="K325" i="7"/>
  <c r="K332" i="7"/>
  <c r="K329" i="7"/>
  <c r="K333" i="7"/>
  <c r="K475" i="7"/>
  <c r="K480" i="7"/>
  <c r="K484" i="7"/>
  <c r="K486" i="7"/>
  <c r="K494" i="7"/>
  <c r="K496" i="7"/>
  <c r="K499" i="7"/>
  <c r="K498" i="7"/>
  <c r="K500" i="7"/>
  <c r="K504" i="7"/>
  <c r="K503" i="7"/>
  <c r="K507" i="7"/>
  <c r="K508" i="7"/>
  <c r="K511" i="7"/>
  <c r="K190" i="7"/>
  <c r="K194" i="7"/>
  <c r="K191" i="7"/>
  <c r="K200" i="7"/>
  <c r="K195" i="7"/>
  <c r="K196" i="7"/>
  <c r="K206" i="7"/>
  <c r="K205" i="7"/>
  <c r="K203" i="7"/>
  <c r="K212" i="7"/>
  <c r="K211" i="7"/>
  <c r="K207" i="7"/>
  <c r="K218" i="7"/>
  <c r="K213" i="7"/>
  <c r="K215" i="7"/>
  <c r="K223" i="7"/>
  <c r="K219" i="7"/>
  <c r="K224" i="7"/>
  <c r="K230" i="7"/>
  <c r="K227" i="7"/>
  <c r="K226" i="7"/>
  <c r="K231" i="7"/>
  <c r="K234" i="7"/>
  <c r="K235" i="7"/>
  <c r="K239" i="7"/>
  <c r="K244" i="7"/>
  <c r="K240" i="7"/>
  <c r="K242" i="7"/>
  <c r="K246" i="7"/>
  <c r="K245" i="7"/>
  <c r="K250" i="7"/>
  <c r="K251" i="7"/>
  <c r="K254" i="7"/>
  <c r="K256" i="7"/>
  <c r="K255" i="7"/>
  <c r="K262" i="7"/>
  <c r="K261" i="7"/>
  <c r="K260" i="7"/>
  <c r="K267" i="7"/>
  <c r="K268" i="7"/>
  <c r="K270" i="7"/>
  <c r="K274" i="7"/>
  <c r="K272" i="7"/>
  <c r="K279" i="7"/>
  <c r="K275" i="7"/>
  <c r="K280" i="7"/>
  <c r="K281" i="7"/>
  <c r="K282" i="7"/>
  <c r="K288" i="7"/>
  <c r="K286" i="7"/>
  <c r="K293" i="7"/>
  <c r="K290" i="7"/>
  <c r="K297" i="7"/>
  <c r="K298" i="7"/>
  <c r="K295" i="7"/>
  <c r="K303" i="7"/>
  <c r="K299" i="7"/>
  <c r="K308" i="7"/>
  <c r="K307" i="7"/>
  <c r="K304" i="7"/>
  <c r="K311" i="7"/>
  <c r="K309" i="7"/>
  <c r="K316" i="7"/>
  <c r="K317" i="7"/>
  <c r="K315" i="7"/>
  <c r="K321" i="7"/>
  <c r="K320" i="7"/>
  <c r="K328" i="7"/>
  <c r="K327" i="7"/>
  <c r="K326" i="7"/>
  <c r="K330" i="7"/>
  <c r="K331" i="7"/>
  <c r="J143" i="7"/>
  <c r="J433" i="7"/>
  <c r="L188" i="7" l="1"/>
  <c r="L143" i="7"/>
  <c r="J461" i="7"/>
  <c r="J538" i="7"/>
  <c r="J295" i="7"/>
  <c r="J430" i="7"/>
  <c r="L295" i="7" l="1"/>
  <c r="A141" i="8" l="1"/>
  <c r="A113" i="8"/>
  <c r="A85" i="8"/>
  <c r="A57" i="8"/>
  <c r="A29" i="8"/>
  <c r="J293" i="7"/>
  <c r="J141" i="7"/>
  <c r="J407" i="7"/>
  <c r="J408" i="7"/>
  <c r="J142" i="7"/>
  <c r="J139" i="7"/>
  <c r="J290" i="7"/>
  <c r="J491" i="7"/>
  <c r="J292" i="7"/>
  <c r="J291" i="7"/>
  <c r="J406" i="7"/>
  <c r="J140" i="7"/>
  <c r="L142" i="7" l="1"/>
  <c r="L290" i="7"/>
  <c r="L291" i="7"/>
  <c r="L139" i="7"/>
  <c r="L292" i="7"/>
  <c r="L293" i="7"/>
  <c r="L141" i="7"/>
  <c r="L140" i="7"/>
  <c r="A140" i="8" l="1"/>
  <c r="A112" i="8"/>
  <c r="A84" i="8"/>
  <c r="A56" i="8"/>
  <c r="A28" i="8"/>
  <c r="A122" i="8" l="1"/>
  <c r="A94" i="8"/>
  <c r="A66" i="8"/>
  <c r="A38" i="8"/>
  <c r="A10" i="8"/>
  <c r="A139" i="8" l="1"/>
  <c r="A111" i="8"/>
  <c r="A83" i="8"/>
  <c r="A55" i="8"/>
  <c r="A27" i="8"/>
  <c r="A138" i="8" l="1"/>
  <c r="A110" i="8"/>
  <c r="A82" i="8"/>
  <c r="A54" i="8"/>
  <c r="A26" i="8"/>
  <c r="A137" i="8" l="1"/>
  <c r="A109" i="8"/>
  <c r="A81" i="8"/>
  <c r="A53" i="8"/>
  <c r="A25" i="8"/>
  <c r="A136" i="8"/>
  <c r="A108" i="8"/>
  <c r="A80" i="8"/>
  <c r="A52" i="8"/>
  <c r="A24" i="8"/>
  <c r="A135" i="8"/>
  <c r="A107" i="8"/>
  <c r="A79" i="8"/>
  <c r="A51" i="8"/>
  <c r="A23" i="8"/>
  <c r="A134" i="8"/>
  <c r="A106" i="8"/>
  <c r="A78" i="8"/>
  <c r="A50" i="8"/>
  <c r="A22" i="8"/>
  <c r="A125" i="8"/>
  <c r="A97" i="8"/>
  <c r="A69" i="8"/>
  <c r="A41" i="8"/>
  <c r="A13" i="8"/>
  <c r="A133" i="8" l="1"/>
  <c r="A105" i="8"/>
  <c r="A77" i="8"/>
  <c r="A49" i="8"/>
  <c r="A21" i="8"/>
  <c r="M322" i="7" l="1"/>
  <c r="A2" i="8" l="1"/>
  <c r="A3" i="8"/>
  <c r="A4" i="8"/>
  <c r="A5" i="8"/>
  <c r="A6" i="8"/>
  <c r="A7" i="8"/>
  <c r="A8" i="8"/>
  <c r="A9" i="8"/>
  <c r="A11" i="8"/>
  <c r="A12" i="8"/>
  <c r="A14" i="8"/>
  <c r="A15" i="8"/>
  <c r="A16" i="8"/>
  <c r="A17" i="8"/>
  <c r="A18" i="8"/>
  <c r="A19" i="8"/>
  <c r="A20" i="8"/>
  <c r="A30" i="8"/>
  <c r="A31" i="8"/>
  <c r="A32" i="8"/>
  <c r="A33" i="8"/>
  <c r="A34" i="8"/>
  <c r="A35" i="8"/>
  <c r="A36" i="8"/>
  <c r="A37" i="8"/>
  <c r="A39" i="8"/>
  <c r="A40" i="8"/>
  <c r="A42" i="8"/>
  <c r="A43" i="8"/>
  <c r="A44" i="8"/>
  <c r="A45" i="8"/>
  <c r="A46" i="8"/>
  <c r="A47" i="8"/>
  <c r="A48" i="8"/>
  <c r="A58" i="8"/>
  <c r="A59" i="8"/>
  <c r="A60" i="8"/>
  <c r="A61" i="8"/>
  <c r="A62" i="8"/>
  <c r="A63" i="8"/>
  <c r="A64" i="8"/>
  <c r="A65" i="8"/>
  <c r="A67" i="8"/>
  <c r="A68" i="8"/>
  <c r="A70" i="8"/>
  <c r="A71" i="8"/>
  <c r="A72" i="8"/>
  <c r="A73" i="8"/>
  <c r="A74" i="8"/>
  <c r="A75" i="8"/>
  <c r="A76" i="8"/>
  <c r="A86" i="8"/>
  <c r="A87" i="8"/>
  <c r="A88" i="8"/>
  <c r="A89" i="8"/>
  <c r="A90" i="8"/>
  <c r="A91" i="8"/>
  <c r="A92" i="8"/>
  <c r="A93" i="8"/>
  <c r="A95" i="8"/>
  <c r="A96" i="8"/>
  <c r="A98" i="8"/>
  <c r="A99" i="8"/>
  <c r="A100" i="8"/>
  <c r="A101" i="8"/>
  <c r="A102" i="8"/>
  <c r="A103" i="8"/>
  <c r="A104" i="8"/>
  <c r="A114" i="8"/>
  <c r="A115" i="8"/>
  <c r="A116" i="8"/>
  <c r="A117" i="8"/>
  <c r="A118" i="8"/>
  <c r="A119" i="8"/>
  <c r="A120" i="8"/>
  <c r="A121" i="8"/>
  <c r="A123" i="8"/>
  <c r="A124" i="8"/>
  <c r="A126" i="8"/>
  <c r="A127" i="8"/>
  <c r="A128" i="8"/>
  <c r="A129" i="8"/>
  <c r="A130" i="8"/>
  <c r="A131" i="8"/>
  <c r="A132" i="8"/>
  <c r="H13" i="10"/>
  <c r="J167" i="7"/>
  <c r="J307" i="7"/>
  <c r="J500" i="7"/>
  <c r="J419" i="7"/>
  <c r="J238" i="7"/>
  <c r="J508" i="7"/>
  <c r="J248" i="7"/>
  <c r="J374" i="7"/>
  <c r="J235" i="7"/>
  <c r="J326" i="7"/>
  <c r="J81" i="7"/>
  <c r="J166" i="7"/>
  <c r="J71" i="7"/>
  <c r="J543" i="7"/>
  <c r="J495" i="7"/>
  <c r="J314" i="7"/>
  <c r="J153" i="7"/>
  <c r="J174" i="7"/>
  <c r="J330" i="7"/>
  <c r="J165" i="7"/>
  <c r="J333" i="7"/>
  <c r="J412" i="7"/>
  <c r="J366" i="7"/>
  <c r="J181" i="7"/>
  <c r="J299" i="7"/>
  <c r="J305" i="7"/>
  <c r="J414" i="7"/>
  <c r="J163" i="7"/>
  <c r="J420" i="7"/>
  <c r="J239" i="7"/>
  <c r="J79" i="7"/>
  <c r="J422" i="7"/>
  <c r="J505" i="7"/>
  <c r="J246" i="7"/>
  <c r="J309" i="7"/>
  <c r="J367" i="7"/>
  <c r="J68" i="7"/>
  <c r="J316" i="7"/>
  <c r="J509" i="7"/>
  <c r="J69" i="7"/>
  <c r="J247" i="7"/>
  <c r="J460" i="7"/>
  <c r="J332" i="7"/>
  <c r="J496" i="7"/>
  <c r="J324" i="7"/>
  <c r="J522" i="7"/>
  <c r="J159" i="7"/>
  <c r="J396" i="7"/>
  <c r="J259" i="7"/>
  <c r="J466" i="7"/>
  <c r="J150" i="7"/>
  <c r="J325" i="7"/>
  <c r="J255" i="7"/>
  <c r="J318" i="7"/>
  <c r="J434" i="7"/>
  <c r="J185" i="7"/>
  <c r="J527" i="7"/>
  <c r="J328" i="7"/>
  <c r="J67" i="7"/>
  <c r="J472" i="7"/>
  <c r="J178" i="7"/>
  <c r="J183" i="7"/>
  <c r="J312" i="7"/>
  <c r="J485" i="7"/>
  <c r="J504" i="7"/>
  <c r="J416" i="7"/>
  <c r="J473" i="7"/>
  <c r="J497" i="7"/>
  <c r="J92" i="7"/>
  <c r="J180" i="7"/>
  <c r="J313" i="7"/>
  <c r="J427" i="7"/>
  <c r="J237" i="7"/>
  <c r="J161" i="7"/>
  <c r="J125" i="7"/>
  <c r="J512" i="7"/>
  <c r="J184" i="7"/>
  <c r="J327" i="7"/>
  <c r="J519" i="7"/>
  <c r="J80" i="7"/>
  <c r="J510" i="7"/>
  <c r="J424" i="7"/>
  <c r="J94" i="7"/>
  <c r="J542" i="7"/>
  <c r="J503" i="7"/>
  <c r="J320" i="7"/>
  <c r="J82" i="7"/>
  <c r="J311" i="7"/>
  <c r="J428" i="7"/>
  <c r="J170" i="7"/>
  <c r="J417" i="7"/>
  <c r="J492" i="7"/>
  <c r="J432" i="7"/>
  <c r="J368" i="7"/>
  <c r="J84" i="7"/>
  <c r="J390" i="7"/>
  <c r="J164" i="7"/>
  <c r="J249" i="7"/>
  <c r="J301" i="7"/>
  <c r="J187" i="7"/>
  <c r="J323" i="7"/>
  <c r="J256" i="7"/>
  <c r="J186" i="7"/>
  <c r="J107" i="7"/>
  <c r="J423" i="7"/>
  <c r="J507" i="7"/>
  <c r="J380" i="7"/>
  <c r="J156" i="7"/>
  <c r="J179" i="7"/>
  <c r="J525" i="7"/>
  <c r="J375" i="7"/>
  <c r="J511" i="7"/>
  <c r="J182" i="7"/>
  <c r="J501" i="7"/>
  <c r="J245" i="7"/>
  <c r="J306" i="7"/>
  <c r="J258" i="7"/>
  <c r="J276" i="7"/>
  <c r="J426" i="7"/>
  <c r="J66" i="7"/>
  <c r="J158" i="7"/>
  <c r="J431" i="7"/>
  <c r="J83" i="7"/>
  <c r="J331" i="7"/>
  <c r="J529" i="7"/>
  <c r="J188" i="7"/>
  <c r="J321" i="7"/>
  <c r="J257" i="7"/>
  <c r="J151" i="7"/>
  <c r="J120" i="7"/>
  <c r="J157" i="7"/>
  <c r="J65" i="7"/>
  <c r="J506" i="7"/>
  <c r="J154" i="7"/>
  <c r="J172" i="7"/>
  <c r="J544" i="7"/>
  <c r="J319" i="7"/>
  <c r="J304" i="7"/>
  <c r="J499" i="7"/>
  <c r="J381" i="7"/>
  <c r="J405" i="7"/>
  <c r="J303" i="7"/>
  <c r="J545" i="7"/>
  <c r="J155" i="7"/>
  <c r="J173" i="7"/>
  <c r="J467" i="7"/>
  <c r="J160" i="7"/>
  <c r="J162" i="7"/>
  <c r="J520" i="7"/>
  <c r="J429" i="7"/>
  <c r="J471" i="7"/>
  <c r="J317" i="7"/>
  <c r="J300" i="7"/>
  <c r="J226" i="7"/>
  <c r="J425" i="7"/>
  <c r="J93" i="7"/>
  <c r="J168" i="7"/>
  <c r="J462" i="7"/>
  <c r="J152" i="7"/>
  <c r="J541" i="7"/>
  <c r="J97" i="7"/>
  <c r="J315" i="7"/>
  <c r="J540" i="7"/>
  <c r="J70" i="7"/>
  <c r="J95" i="7"/>
  <c r="J171" i="7"/>
  <c r="J96" i="7"/>
  <c r="J32" i="7"/>
  <c r="J28" i="7"/>
  <c r="J138" i="7"/>
  <c r="J281" i="7"/>
  <c r="J222" i="7"/>
  <c r="J392" i="7"/>
  <c r="J346" i="7"/>
  <c r="J536" i="7"/>
  <c r="J482" i="7"/>
  <c r="J341" i="7"/>
  <c r="J229" i="7"/>
  <c r="J19" i="7"/>
  <c r="J477" i="7"/>
  <c r="J223" i="7"/>
  <c r="J42" i="7"/>
  <c r="J387" i="7"/>
  <c r="J99" i="7"/>
  <c r="J20" i="7"/>
  <c r="J124" i="7"/>
  <c r="J62" i="7"/>
  <c r="J200" i="7"/>
  <c r="J515" i="7"/>
  <c r="J108" i="7"/>
  <c r="J16" i="7"/>
  <c r="J15" i="7"/>
  <c r="J339" i="7"/>
  <c r="J72" i="7"/>
  <c r="J514" i="7"/>
  <c r="J196" i="7"/>
  <c r="J6" i="7"/>
  <c r="J11" i="7"/>
  <c r="J25" i="7"/>
  <c r="J357" i="7"/>
  <c r="J369" i="7"/>
  <c r="J110" i="7"/>
  <c r="J397" i="7"/>
  <c r="J114" i="7"/>
  <c r="J34" i="7"/>
  <c r="J524" i="7"/>
  <c r="J61" i="7"/>
  <c r="J418" i="7"/>
  <c r="J54" i="7"/>
  <c r="J382" i="7"/>
  <c r="J413" i="7"/>
  <c r="J127" i="7"/>
  <c r="J169" i="7"/>
  <c r="J308" i="7"/>
  <c r="J175" i="7"/>
  <c r="J415" i="7"/>
  <c r="J176" i="7"/>
  <c r="J373" i="7"/>
  <c r="J502" i="7"/>
  <c r="J322" i="7"/>
  <c r="J435" i="7"/>
  <c r="J421" i="7"/>
  <c r="J329" i="7"/>
  <c r="J310" i="7"/>
  <c r="J498" i="7"/>
  <c r="J302" i="7"/>
  <c r="J177" i="7"/>
  <c r="J531" i="7"/>
  <c r="J441" i="7"/>
  <c r="J194" i="7"/>
  <c r="J481" i="7"/>
  <c r="J224" i="7"/>
  <c r="J31" i="7"/>
  <c r="J128" i="7"/>
  <c r="J268" i="7"/>
  <c r="J260" i="7"/>
  <c r="J233" i="7"/>
  <c r="J264" i="7"/>
  <c r="J192" i="7"/>
  <c r="J242" i="7"/>
  <c r="J5" i="7"/>
  <c r="J488" i="7"/>
  <c r="J371" i="7"/>
  <c r="J109" i="7"/>
  <c r="J528" i="7"/>
  <c r="J391" i="7"/>
  <c r="J364" i="7"/>
  <c r="J12" i="7"/>
  <c r="J388" i="7"/>
  <c r="J191" i="7"/>
  <c r="J452" i="7"/>
  <c r="J354" i="7"/>
  <c r="J250" i="7"/>
  <c r="J91" i="7"/>
  <c r="J4" i="7"/>
  <c r="J294" i="7"/>
  <c r="J149" i="7"/>
  <c r="J121" i="7"/>
  <c r="J86" i="7"/>
  <c r="J115" i="7"/>
  <c r="J450" i="7"/>
  <c r="J24" i="7"/>
  <c r="J73" i="7"/>
  <c r="J296" i="7"/>
  <c r="J344" i="7"/>
  <c r="J404" i="7"/>
  <c r="J372" i="7"/>
  <c r="J100" i="7"/>
  <c r="J401" i="7"/>
  <c r="J46" i="7"/>
  <c r="J77" i="7"/>
  <c r="J137" i="7"/>
  <c r="J442" i="7"/>
  <c r="J219" i="7"/>
  <c r="J208" i="7"/>
  <c r="J103" i="7"/>
  <c r="J355" i="7"/>
  <c r="J286" i="7"/>
  <c r="J476" i="7"/>
  <c r="J131" i="7"/>
  <c r="J437" i="7"/>
  <c r="J465" i="7"/>
  <c r="J386" i="7"/>
  <c r="J3" i="7"/>
  <c r="J148" i="7"/>
  <c r="J470" i="7"/>
  <c r="J336" i="7"/>
  <c r="J243" i="7"/>
  <c r="J76" i="7"/>
  <c r="J458" i="7"/>
  <c r="J133" i="7"/>
  <c r="J337" i="7"/>
  <c r="J195" i="7"/>
  <c r="J271" i="7"/>
  <c r="J57" i="7"/>
  <c r="J60" i="7"/>
  <c r="J356" i="7"/>
  <c r="J234" i="7"/>
  <c r="J347" i="7"/>
  <c r="J338" i="7"/>
  <c r="J447" i="7"/>
  <c r="J287" i="7"/>
  <c r="J340" i="7"/>
  <c r="J104" i="7"/>
  <c r="J49" i="7"/>
  <c r="J361" i="7"/>
  <c r="J335" i="7"/>
  <c r="J277" i="7"/>
  <c r="J283" i="7"/>
  <c r="J251" i="7"/>
  <c r="J44" i="7"/>
  <c r="J78" i="7"/>
  <c r="J35" i="7"/>
  <c r="J363" i="7"/>
  <c r="J479" i="7"/>
  <c r="J198" i="7"/>
  <c r="J106" i="7"/>
  <c r="J480" i="7"/>
  <c r="J7" i="7"/>
  <c r="J21" i="7"/>
  <c r="J490" i="7"/>
  <c r="J63" i="7"/>
  <c r="J228" i="7"/>
  <c r="J134" i="7"/>
  <c r="J254" i="7"/>
  <c r="J47" i="7"/>
  <c r="J119" i="7"/>
  <c r="J64" i="7"/>
  <c r="J227" i="7"/>
  <c r="J75" i="7"/>
  <c r="J207" i="7"/>
  <c r="J215" i="7"/>
  <c r="J439" i="7"/>
  <c r="J274" i="7"/>
  <c r="J105" i="7"/>
  <c r="J225" i="7"/>
  <c r="J394" i="7"/>
  <c r="J17" i="7"/>
  <c r="J270" i="7"/>
  <c r="J484" i="7"/>
  <c r="J533" i="7"/>
  <c r="J261" i="7"/>
  <c r="J282" i="7"/>
  <c r="J455" i="7"/>
  <c r="J362" i="7"/>
  <c r="J365" i="7"/>
  <c r="J532" i="7"/>
  <c r="J516" i="7"/>
  <c r="J113" i="7"/>
  <c r="J410" i="7"/>
  <c r="J74" i="7"/>
  <c r="J89" i="7"/>
  <c r="J36" i="7"/>
  <c r="J280" i="7"/>
  <c r="J189" i="7"/>
  <c r="J350" i="7"/>
  <c r="J297" i="7"/>
  <c r="J265" i="7"/>
  <c r="J145" i="7"/>
  <c r="J539" i="7"/>
  <c r="J23" i="7"/>
  <c r="J147" i="7"/>
  <c r="J90" i="7"/>
  <c r="J29" i="7"/>
  <c r="J101" i="7"/>
  <c r="J252" i="7"/>
  <c r="J487" i="7"/>
  <c r="J132" i="7"/>
  <c r="J2" i="7"/>
  <c r="J289" i="7"/>
  <c r="J343" i="7"/>
  <c r="J211" i="7"/>
  <c r="J478" i="7"/>
  <c r="J102" i="7"/>
  <c r="J22" i="7"/>
  <c r="J384" i="7"/>
  <c r="J266" i="7"/>
  <c r="J440" i="7"/>
  <c r="J285" i="7"/>
  <c r="J436" i="7"/>
  <c r="J454" i="7"/>
  <c r="J459" i="7"/>
  <c r="J352" i="7"/>
  <c r="J383" i="7"/>
  <c r="J537" i="7"/>
  <c r="J349" i="7"/>
  <c r="J403" i="7"/>
  <c r="J52" i="7"/>
  <c r="J463" i="7"/>
  <c r="J117" i="7"/>
  <c r="J469" i="7"/>
  <c r="J334" i="7"/>
  <c r="J190" i="7"/>
  <c r="J112" i="7"/>
  <c r="J298" i="7"/>
  <c r="J130" i="7"/>
  <c r="J272" i="7"/>
  <c r="J448" i="7"/>
  <c r="J446" i="7"/>
  <c r="J241" i="7"/>
  <c r="J351" i="7"/>
  <c r="J521" i="7"/>
  <c r="J535" i="7"/>
  <c r="J438" i="7"/>
  <c r="J216" i="7"/>
  <c r="J58" i="7"/>
  <c r="J18" i="7"/>
  <c r="J518" i="7"/>
  <c r="J275" i="7"/>
  <c r="J370" i="7"/>
  <c r="J278" i="7"/>
  <c r="J263" i="7"/>
  <c r="J146" i="7"/>
  <c r="J464" i="7"/>
  <c r="J50" i="7"/>
  <c r="J129" i="7"/>
  <c r="J475" i="7"/>
  <c r="J288" i="7"/>
  <c r="J398" i="7"/>
  <c r="J202" i="7"/>
  <c r="J244" i="7"/>
  <c r="J493" i="7"/>
  <c r="J136" i="7"/>
  <c r="J453" i="7"/>
  <c r="J358" i="7"/>
  <c r="J30" i="7"/>
  <c r="J443" i="7"/>
  <c r="J123" i="7"/>
  <c r="J39" i="7"/>
  <c r="J33" i="7"/>
  <c r="J402" i="7"/>
  <c r="J210" i="7"/>
  <c r="J38" i="7"/>
  <c r="J483" i="7"/>
  <c r="J534" i="7"/>
  <c r="J201" i="7"/>
  <c r="J345" i="7"/>
  <c r="J51" i="7"/>
  <c r="J457" i="7"/>
  <c r="J10" i="7"/>
  <c r="J43" i="7"/>
  <c r="J217" i="7"/>
  <c r="J273" i="7"/>
  <c r="J203" i="7"/>
  <c r="J213" i="7"/>
  <c r="J55" i="7"/>
  <c r="J230" i="7"/>
  <c r="J449" i="7"/>
  <c r="J231" i="7"/>
  <c r="J87" i="7"/>
  <c r="J530" i="7"/>
  <c r="J267" i="7"/>
  <c r="J193" i="7"/>
  <c r="J444" i="7"/>
  <c r="J48" i="7"/>
  <c r="J399" i="7"/>
  <c r="J59" i="7"/>
  <c r="J206" i="7"/>
  <c r="J27" i="7"/>
  <c r="J342" i="7"/>
  <c r="J400" i="7"/>
  <c r="J409" i="7"/>
  <c r="J353" i="7"/>
  <c r="J486" i="7"/>
  <c r="J37" i="7"/>
  <c r="J236" i="7"/>
  <c r="J199" i="7"/>
  <c r="J389" i="7"/>
  <c r="J122" i="7"/>
  <c r="J45" i="7"/>
  <c r="J40" i="7"/>
  <c r="J393" i="7"/>
  <c r="J474" i="7"/>
  <c r="J523" i="7"/>
  <c r="J88" i="7"/>
  <c r="J221" i="7"/>
  <c r="J240" i="7"/>
  <c r="J209" i="7"/>
  <c r="J451" i="7"/>
  <c r="J8" i="7"/>
  <c r="J513" i="7"/>
  <c r="J456" i="7"/>
  <c r="J376" i="7"/>
  <c r="J468" i="7"/>
  <c r="J98" i="7"/>
  <c r="J253" i="7"/>
  <c r="J214" i="7"/>
  <c r="J348" i="7"/>
  <c r="J85" i="7"/>
  <c r="J53" i="7"/>
  <c r="J111" i="7"/>
  <c r="J262" i="7"/>
  <c r="J526" i="7"/>
  <c r="J218" i="7"/>
  <c r="J116" i="7"/>
  <c r="J284" i="7"/>
  <c r="J204" i="7"/>
  <c r="J359" i="7"/>
  <c r="J135" i="7"/>
  <c r="J232" i="7"/>
  <c r="J385" i="7"/>
  <c r="J144" i="7"/>
  <c r="J13" i="7"/>
  <c r="J220" i="7"/>
  <c r="J118" i="7"/>
  <c r="J279" i="7"/>
  <c r="J205" i="7"/>
  <c r="J395" i="7"/>
  <c r="J445" i="7"/>
  <c r="J26" i="7"/>
  <c r="J378" i="7"/>
  <c r="J212" i="7"/>
  <c r="J411" i="7"/>
  <c r="J517" i="7"/>
  <c r="J14" i="7"/>
  <c r="J269" i="7"/>
  <c r="J56" i="7"/>
  <c r="J494" i="7"/>
  <c r="J379" i="7"/>
  <c r="J360" i="7"/>
  <c r="J126" i="7"/>
  <c r="J9" i="7"/>
  <c r="J41" i="7"/>
  <c r="J377" i="7"/>
  <c r="J489" i="7"/>
  <c r="J197" i="7"/>
  <c r="L88" i="7" l="1"/>
  <c r="L21" i="7"/>
  <c r="L294" i="7"/>
  <c r="L279" i="7"/>
  <c r="L196" i="7"/>
  <c r="L86" i="7"/>
  <c r="L134" i="7"/>
  <c r="L55" i="7"/>
  <c r="L138" i="7"/>
  <c r="L11" i="7"/>
  <c r="L213" i="7"/>
  <c r="L49" i="7"/>
  <c r="L215" i="7"/>
  <c r="L270" i="7"/>
  <c r="L63" i="7"/>
  <c r="L130" i="7"/>
  <c r="L115" i="7"/>
  <c r="L212" i="7"/>
  <c r="L289" i="7"/>
  <c r="L233" i="7"/>
  <c r="L287" i="7"/>
  <c r="L137" i="7"/>
  <c r="L25" i="7"/>
  <c r="L53" i="7"/>
  <c r="L24" i="7"/>
  <c r="L98" i="7"/>
  <c r="L144" i="7"/>
  <c r="L195" i="7"/>
  <c r="L57" i="7"/>
  <c r="L48" i="7"/>
  <c r="L190" i="7"/>
  <c r="L244" i="7"/>
  <c r="L240" i="7"/>
  <c r="L5" i="7"/>
  <c r="L104" i="7"/>
  <c r="L230" i="7"/>
  <c r="L13" i="7"/>
  <c r="L31" i="7"/>
  <c r="L28" i="7"/>
  <c r="L77" i="7"/>
  <c r="L91" i="7"/>
  <c r="L243" i="7"/>
  <c r="L123" i="7"/>
  <c r="L19" i="7"/>
  <c r="L206" i="7"/>
  <c r="L100" i="7"/>
  <c r="L227" i="7"/>
  <c r="L50" i="7"/>
  <c r="L56" i="7"/>
  <c r="L116" i="7"/>
  <c r="L253" i="7"/>
  <c r="L29" i="7"/>
  <c r="L87" i="7"/>
  <c r="L9" i="7"/>
  <c r="L211" i="7"/>
  <c r="L232" i="7"/>
  <c r="L265" i="7"/>
  <c r="L37" i="7"/>
  <c r="L262" i="7"/>
  <c r="L27" i="7"/>
  <c r="L192" i="7"/>
  <c r="L251" i="7"/>
  <c r="L33" i="7"/>
  <c r="L78" i="7"/>
  <c r="L286" i="7"/>
  <c r="L12" i="7"/>
  <c r="L217" i="7"/>
  <c r="L38" i="7"/>
  <c r="L274" i="7"/>
  <c r="L229" i="7"/>
  <c r="L194" i="7"/>
  <c r="L110" i="7"/>
  <c r="L261" i="7"/>
  <c r="L223" i="7"/>
  <c r="L264" i="7"/>
  <c r="L219" i="7"/>
  <c r="L263" i="7"/>
  <c r="L231" i="7"/>
  <c r="L203" i="7"/>
  <c r="L76" i="7"/>
  <c r="L72" i="7"/>
  <c r="L297" i="7"/>
  <c r="L193" i="7"/>
  <c r="L105" i="7"/>
  <c r="L191" i="7"/>
  <c r="L14" i="7"/>
  <c r="L30" i="7"/>
  <c r="L284" i="7"/>
  <c r="L40" i="7"/>
  <c r="L268" i="7"/>
  <c r="L189" i="7"/>
  <c r="L106" i="7"/>
  <c r="L122" i="7"/>
  <c r="L282" i="7"/>
  <c r="L128" i="7"/>
  <c r="L109" i="7"/>
  <c r="L102" i="7"/>
  <c r="L228" i="7"/>
  <c r="L3" i="7"/>
  <c r="L147" i="7"/>
  <c r="L43" i="7"/>
  <c r="L197" i="7"/>
  <c r="L199" i="7"/>
  <c r="L201" i="7"/>
  <c r="L101" i="7"/>
  <c r="L22" i="7"/>
  <c r="L269" i="7"/>
  <c r="L278" i="7"/>
  <c r="L118" i="7"/>
  <c r="L119" i="7"/>
  <c r="L126" i="7"/>
  <c r="L275" i="7"/>
  <c r="L113" i="7"/>
  <c r="L236" i="7"/>
  <c r="L210" i="7"/>
  <c r="L16" i="7"/>
  <c r="L112" i="7"/>
  <c r="L296" i="7"/>
  <c r="L252" i="7"/>
  <c r="L271" i="7"/>
  <c r="L129" i="7"/>
  <c r="L44" i="7"/>
  <c r="L234" i="7"/>
  <c r="L73" i="7"/>
  <c r="L241" i="7"/>
  <c r="L46" i="7"/>
  <c r="L145" i="7"/>
  <c r="L47" i="7"/>
  <c r="L103" i="7"/>
  <c r="L111" i="7"/>
  <c r="L281" i="7"/>
  <c r="L32" i="7"/>
  <c r="L23" i="7"/>
  <c r="L209" i="7"/>
  <c r="L39" i="7"/>
  <c r="L42" i="7"/>
  <c r="L277" i="7"/>
  <c r="L85" i="7"/>
  <c r="L222" i="7"/>
  <c r="L45" i="7"/>
  <c r="L135" i="7"/>
  <c r="L133" i="7"/>
  <c r="L124" i="7"/>
  <c r="L198" i="7"/>
  <c r="L108" i="7"/>
  <c r="L41" i="7"/>
  <c r="L20" i="7"/>
  <c r="L26" i="7"/>
  <c r="L127" i="7"/>
  <c r="L60" i="7"/>
  <c r="L62" i="7"/>
  <c r="L218" i="7"/>
  <c r="L114" i="7"/>
  <c r="L149" i="7"/>
  <c r="L224" i="7"/>
  <c r="L220" i="7"/>
  <c r="L64" i="7"/>
  <c r="L34" i="7"/>
  <c r="L2" i="7"/>
  <c r="L214" i="7"/>
  <c r="L254" i="7"/>
  <c r="L18" i="7"/>
  <c r="L89" i="7"/>
  <c r="L272" i="7"/>
  <c r="L99" i="7"/>
  <c r="L6" i="7"/>
  <c r="L288" i="7"/>
  <c r="L267" i="7"/>
  <c r="L146" i="7"/>
  <c r="L74" i="7"/>
  <c r="L221" i="7"/>
  <c r="L15" i="7"/>
  <c r="L132" i="7"/>
  <c r="L250" i="7"/>
  <c r="L7" i="7"/>
  <c r="L273" i="7"/>
  <c r="L136" i="7"/>
  <c r="L121" i="7"/>
  <c r="L200" i="7"/>
  <c r="L36" i="7"/>
  <c r="L17" i="7"/>
  <c r="L35" i="7"/>
  <c r="L59" i="7"/>
  <c r="L51" i="7"/>
  <c r="L117" i="7"/>
  <c r="L242" i="7"/>
  <c r="L216" i="7"/>
  <c r="L8" i="7"/>
  <c r="L225" i="7"/>
  <c r="L148" i="7"/>
  <c r="L204" i="7"/>
  <c r="L298" i="7"/>
  <c r="L285" i="7"/>
  <c r="L75" i="7"/>
  <c r="L260" i="7"/>
  <c r="L283" i="7"/>
  <c r="L320" i="7"/>
  <c r="L309" i="7"/>
  <c r="L326" i="7"/>
  <c r="L179" i="7"/>
  <c r="L93" i="7"/>
  <c r="L330" i="7"/>
  <c r="L97" i="7"/>
  <c r="L181" i="7"/>
  <c r="L71" i="7"/>
  <c r="L160" i="7"/>
  <c r="L161" i="7"/>
  <c r="L325" i="7"/>
  <c r="L83" i="7"/>
  <c r="L276" i="7"/>
  <c r="L256" i="7"/>
  <c r="L331" i="7"/>
  <c r="L317" i="7"/>
  <c r="L305" i="7"/>
  <c r="L313" i="7"/>
  <c r="L170" i="7"/>
  <c r="L237" i="7"/>
  <c r="L152" i="7"/>
  <c r="L186" i="7"/>
  <c r="L125" i="7"/>
  <c r="L58" i="7"/>
  <c r="L202" i="7"/>
  <c r="L207" i="7"/>
  <c r="L208" i="7"/>
  <c r="L10" i="7"/>
  <c r="L52" i="7"/>
  <c r="L266" i="7"/>
  <c r="L131" i="7"/>
  <c r="L280" i="7"/>
  <c r="L4" i="7"/>
  <c r="L90" i="7"/>
  <c r="L205" i="7"/>
  <c r="L332" i="7"/>
  <c r="L319" i="7"/>
  <c r="L238" i="7"/>
  <c r="L322" i="7"/>
  <c r="L171" i="7"/>
  <c r="L255" i="7"/>
  <c r="L323" i="7"/>
  <c r="L257" i="7"/>
  <c r="L162" i="7"/>
  <c r="L163" i="7"/>
  <c r="L311" i="7"/>
  <c r="L150" i="7"/>
  <c r="L300" i="7"/>
  <c r="L328" i="7"/>
  <c r="L259" i="7"/>
  <c r="L155" i="7"/>
  <c r="L156" i="7"/>
  <c r="L175" i="7"/>
  <c r="L151" i="7"/>
  <c r="L315" i="7"/>
  <c r="L172" i="7"/>
  <c r="L84" i="7"/>
  <c r="L81" i="7"/>
  <c r="L176" i="7"/>
  <c r="L246" i="7"/>
  <c r="L239" i="7"/>
  <c r="L185" i="7"/>
  <c r="L159" i="7"/>
  <c r="L177" i="7"/>
  <c r="L92" i="7"/>
  <c r="L68" i="7"/>
  <c r="L183" i="7"/>
  <c r="L321" i="7"/>
  <c r="L249" i="7"/>
  <c r="L301" i="7"/>
  <c r="L258" i="7"/>
  <c r="L95" i="7"/>
  <c r="L248" i="7"/>
  <c r="L158" i="7"/>
  <c r="L66" i="7"/>
  <c r="L70" i="7"/>
  <c r="L69" i="7"/>
  <c r="L318" i="7"/>
  <c r="L174" i="7"/>
  <c r="L166" i="7"/>
  <c r="L245" i="7"/>
  <c r="L247" i="7"/>
  <c r="L96" i="7"/>
  <c r="L302" i="7"/>
  <c r="L327" i="7"/>
  <c r="L120" i="7"/>
  <c r="L157" i="7"/>
  <c r="L184" i="7"/>
  <c r="L67" i="7"/>
  <c r="L153" i="7"/>
  <c r="L167" i="7"/>
  <c r="L314" i="7"/>
  <c r="L180" i="7"/>
  <c r="L308" i="7"/>
  <c r="L169" i="7"/>
  <c r="L304" i="7"/>
  <c r="L329" i="7"/>
  <c r="L61" i="7"/>
  <c r="L306" i="7"/>
  <c r="L173" i="7"/>
  <c r="L307" i="7"/>
  <c r="L324" i="7"/>
  <c r="L178" i="7"/>
  <c r="L94" i="7"/>
  <c r="L165" i="7"/>
  <c r="L226" i="7"/>
  <c r="L312" i="7"/>
  <c r="L235" i="7"/>
  <c r="L79" i="7"/>
  <c r="L303" i="7"/>
  <c r="L187" i="7"/>
  <c r="L82" i="7"/>
  <c r="L65" i="7"/>
  <c r="L107" i="7"/>
  <c r="L333" i="7"/>
  <c r="L310" i="7"/>
  <c r="L182" i="7"/>
  <c r="L80" i="7"/>
  <c r="L164" i="7"/>
  <c r="L168" i="7"/>
  <c r="L316" i="7"/>
  <c r="L299" i="7"/>
  <c r="L154" i="7"/>
  <c r="L54" i="7"/>
</calcChain>
</file>

<file path=xl/sharedStrings.xml><?xml version="1.0" encoding="utf-8"?>
<sst xmlns="http://schemas.openxmlformats.org/spreadsheetml/2006/main" count="2017" uniqueCount="676">
  <si>
    <t>FLORIDE</t>
  </si>
  <si>
    <t>GUNTER</t>
  </si>
  <si>
    <t>KENAI</t>
  </si>
  <si>
    <t>AMAZONE</t>
  </si>
  <si>
    <t>LOCHNESS</t>
  </si>
  <si>
    <t>MEDITERRANEE</t>
  </si>
  <si>
    <t>CORYPHENE</t>
  </si>
  <si>
    <t>Type</t>
  </si>
  <si>
    <t>Niveaux</t>
  </si>
  <si>
    <t>Floride</t>
  </si>
  <si>
    <t>Gunter</t>
  </si>
  <si>
    <t>GAZON</t>
  </si>
  <si>
    <t>SORBE</t>
  </si>
  <si>
    <t>QUEUE JAUNE</t>
  </si>
  <si>
    <t>RASCASSE</t>
  </si>
  <si>
    <t>DENT CHIEN</t>
  </si>
  <si>
    <t>GORETTE</t>
  </si>
  <si>
    <t>BAR NOIR</t>
  </si>
  <si>
    <t>MEROU ROUGE</t>
  </si>
  <si>
    <t>MEROU TIGRE</t>
  </si>
  <si>
    <t>LABRE</t>
  </si>
  <si>
    <t>RONDEAU</t>
  </si>
  <si>
    <t>EMISSOLLE</t>
  </si>
  <si>
    <t>MEROU RAYE</t>
  </si>
  <si>
    <t>VIVANEAU ROUGE</t>
  </si>
  <si>
    <t>RAIE BLANC</t>
  </si>
  <si>
    <t>REQUIN NEZ NOIR</t>
  </si>
  <si>
    <t>BARRACUDA</t>
  </si>
  <si>
    <t>REQUIN MARTEAU</t>
  </si>
  <si>
    <t>MARIGANE NOIRE</t>
  </si>
  <si>
    <t>CRAPET ARLEQUIN</t>
  </si>
  <si>
    <t>CRAPET SOLEIL</t>
  </si>
  <si>
    <t>MARIGANE BLANCHE</t>
  </si>
  <si>
    <t>BAR BLANC</t>
  </si>
  <si>
    <t>ACHIGAN TACHETE</t>
  </si>
  <si>
    <t>ANGUILLE D'AMERIQUE</t>
  </si>
  <si>
    <t>DORE NOIR</t>
  </si>
  <si>
    <t>ACHIGAN PETITE BOUCHE</t>
  </si>
  <si>
    <t>GAR TACHETE</t>
  </si>
  <si>
    <t>BARBUE RIVIERE</t>
  </si>
  <si>
    <t>DORE JAUNE</t>
  </si>
  <si>
    <t>ACHIGAN GRANDE BOUCHE</t>
  </si>
  <si>
    <t>BAR RAYE</t>
  </si>
  <si>
    <t>POISSON CHAT</t>
  </si>
  <si>
    <t>POLYODON</t>
  </si>
  <si>
    <t>MASKINONGE</t>
  </si>
  <si>
    <t>DEMERSAL</t>
  </si>
  <si>
    <t>ESTURGEON</t>
  </si>
  <si>
    <t>TRUITE TIGREE</t>
  </si>
  <si>
    <t>OMBLE FONTAINE</t>
  </si>
  <si>
    <t>OMBLE TETE PLATE</t>
  </si>
  <si>
    <t>TRUITE FARDEE</t>
  </si>
  <si>
    <t>DOLLY WARDEN</t>
  </si>
  <si>
    <t>OMBLE CHEVALIER</t>
  </si>
  <si>
    <t>SAUMON ROSE</t>
  </si>
  <si>
    <t>NELMA</t>
  </si>
  <si>
    <t>TRUITE ARC EN CIEL</t>
  </si>
  <si>
    <t>SAUMON ARGENTE</t>
  </si>
  <si>
    <t>TRUITE FARIO</t>
  </si>
  <si>
    <t>OMBRE ARCTIQUE</t>
  </si>
  <si>
    <t>TRUITE GRISE</t>
  </si>
  <si>
    <t>SAUMON KETA</t>
  </si>
  <si>
    <t>SAUMON ROUGE</t>
  </si>
  <si>
    <t>PERCHAUDE</t>
  </si>
  <si>
    <t>TRUITE DOREE</t>
  </si>
  <si>
    <t>SAUMON ROYAL</t>
  </si>
  <si>
    <t>TRUITE BLEUE</t>
  </si>
  <si>
    <t>SURUBI</t>
  </si>
  <si>
    <t>PARATRYGON</t>
  </si>
  <si>
    <t>JACUNDA</t>
  </si>
  <si>
    <t>PIRANHA</t>
  </si>
  <si>
    <t>BICUDA</t>
  </si>
  <si>
    <t>TRAHIRA</t>
  </si>
  <si>
    <t>CAJARO</t>
  </si>
  <si>
    <t>TUCUNARE</t>
  </si>
  <si>
    <t>PAYARA</t>
  </si>
  <si>
    <t>TAMBAQUI</t>
  </si>
  <si>
    <t>JAU</t>
  </si>
  <si>
    <t>OSCAR</t>
  </si>
  <si>
    <t>RAIE OCELLES</t>
  </si>
  <si>
    <t>AROWANA</t>
  </si>
  <si>
    <t>GAR ALLIGATOR</t>
  </si>
  <si>
    <t>DORADO</t>
  </si>
  <si>
    <t>ARAPAIMA</t>
  </si>
  <si>
    <t>ANGUILLE ELEC</t>
  </si>
  <si>
    <t>Kenai</t>
  </si>
  <si>
    <t>TRUITE TETE D'ACIER</t>
  </si>
  <si>
    <t>Amazone</t>
  </si>
  <si>
    <t>Lochness</t>
  </si>
  <si>
    <t>Mediterranee</t>
  </si>
  <si>
    <t>Lyngen</t>
  </si>
  <si>
    <t>Mekong</t>
  </si>
  <si>
    <t>Grande barriere</t>
  </si>
  <si>
    <t>GRANDE BARRIERE</t>
  </si>
  <si>
    <t>LYNGEN</t>
  </si>
  <si>
    <t>MEKONG</t>
  </si>
  <si>
    <t>OMBRE</t>
  </si>
  <si>
    <t>BARBEAU</t>
  </si>
  <si>
    <t>CARPE</t>
  </si>
  <si>
    <t>GARDON</t>
  </si>
  <si>
    <t>CHEVESNE</t>
  </si>
  <si>
    <t>BREME</t>
  </si>
  <si>
    <t>IDE</t>
  </si>
  <si>
    <t>ANGUILLE</t>
  </si>
  <si>
    <t>SANDRE</t>
  </si>
  <si>
    <t>PERCHE</t>
  </si>
  <si>
    <t>CARPE ARGENTEE</t>
  </si>
  <si>
    <t>TANCHE</t>
  </si>
  <si>
    <t>CARPE ROSEAU</t>
  </si>
  <si>
    <t>SILURE</t>
  </si>
  <si>
    <t>BROCHET</t>
  </si>
  <si>
    <t>LOTTE</t>
  </si>
  <si>
    <t>TRUITE SAUVAGE</t>
  </si>
  <si>
    <t>CARPE MIROIR</t>
  </si>
  <si>
    <t>SILURE ALBINOS</t>
  </si>
  <si>
    <t>BECUNE</t>
  </si>
  <si>
    <t>DORADE</t>
  </si>
  <si>
    <t>RAIE  BLONDE</t>
  </si>
  <si>
    <t>SAINT PIERRE</t>
  </si>
  <si>
    <t>MEROU BRUN</t>
  </si>
  <si>
    <t>BONITE</t>
  </si>
  <si>
    <t>RASCASSE ROUGE</t>
  </si>
  <si>
    <t>MARLIN</t>
  </si>
  <si>
    <t>REQUIN TAUREAU</t>
  </si>
  <si>
    <t>CONGRE</t>
  </si>
  <si>
    <t>REQUIN MAKO</t>
  </si>
  <si>
    <t>LIMON</t>
  </si>
  <si>
    <t>REQUIN RENARD</t>
  </si>
  <si>
    <t>POCHETEAU</t>
  </si>
  <si>
    <t>MAKAIRE BLANC</t>
  </si>
  <si>
    <t>MURENE</t>
  </si>
  <si>
    <t>ESPADON</t>
  </si>
  <si>
    <t>PETITE CORYPHENE</t>
  </si>
  <si>
    <t>THON ROUGE</t>
  </si>
  <si>
    <t>REQUIN BLANC</t>
  </si>
  <si>
    <t>GATERIN</t>
  </si>
  <si>
    <t>POULE D'EAU</t>
  </si>
  <si>
    <t>BALISTE STRIE</t>
  </si>
  <si>
    <t>BALISTE CLOWN</t>
  </si>
  <si>
    <t>EMPEREUR ROUGE</t>
  </si>
  <si>
    <t>PERCHE BLEUE</t>
  </si>
  <si>
    <t>HARLEQUIN</t>
  </si>
  <si>
    <t>MEROU SELLE</t>
  </si>
  <si>
    <t>MEROU D'INDE</t>
  </si>
  <si>
    <t>MEROU BOSSU</t>
  </si>
  <si>
    <t>TRUITE CORAIL</t>
  </si>
  <si>
    <t>CARANQUE BLEUE</t>
  </si>
  <si>
    <t>ACHOERODUS</t>
  </si>
  <si>
    <t>NAPOLEON</t>
  </si>
  <si>
    <t>VIVANEAU MANGROVE</t>
  </si>
  <si>
    <t>RAIE PASTENAGUE</t>
  </si>
  <si>
    <t>REQUIN ZEBRE</t>
  </si>
  <si>
    <t>CARANGUE</t>
  </si>
  <si>
    <t>MAQUEREAU</t>
  </si>
  <si>
    <t>SEBASTE</t>
  </si>
  <si>
    <t>AIGLEFIN</t>
  </si>
  <si>
    <t>FLET</t>
  </si>
  <si>
    <t>LIEU NOIR</t>
  </si>
  <si>
    <t>LIEU JAUNE</t>
  </si>
  <si>
    <t>LINGUE</t>
  </si>
  <si>
    <t>BROSME</t>
  </si>
  <si>
    <t>VIEILLE COQUETTE</t>
  </si>
  <si>
    <t>AIGUILLAT</t>
  </si>
  <si>
    <t>LOUP</t>
  </si>
  <si>
    <t>BAUDROIE</t>
  </si>
  <si>
    <t>MORUE</t>
  </si>
  <si>
    <t>RAIE BOUCLEE</t>
  </si>
  <si>
    <t>FLETAN</t>
  </si>
  <si>
    <t>REQUIN ANGE</t>
  </si>
  <si>
    <t>MARAICHE</t>
  </si>
  <si>
    <t>SAUMON</t>
  </si>
  <si>
    <t>BOULEDOGUE</t>
  </si>
  <si>
    <t>BUFFALO</t>
  </si>
  <si>
    <t>RAIE</t>
  </si>
  <si>
    <t>TOR</t>
  </si>
  <si>
    <t>BARBU DORE</t>
  </si>
  <si>
    <t>ROHU</t>
  </si>
  <si>
    <t>CARPE MRIGAL</t>
  </si>
  <si>
    <t>BARBU REQUIN</t>
  </si>
  <si>
    <t>HAMPALA</t>
  </si>
  <si>
    <t>CHITALA</t>
  </si>
  <si>
    <t>PANGA GEANT</t>
  </si>
  <si>
    <t>CARPE DORE</t>
  </si>
  <si>
    <t>CHANNA</t>
  </si>
  <si>
    <t>PLOTOSUS CANIUS</t>
  </si>
  <si>
    <t>OPHIOCEPHALE</t>
  </si>
  <si>
    <t>CARPE GEANTE</t>
  </si>
  <si>
    <t>GOURAMI GEANT</t>
  </si>
  <si>
    <t>CHITALA ROYAL</t>
  </si>
  <si>
    <t>RAIE GEANTE</t>
  </si>
  <si>
    <t>PANGASIANODON</t>
  </si>
  <si>
    <t>HAWAI</t>
  </si>
  <si>
    <t>MAKAIRE NOIRE</t>
  </si>
  <si>
    <t>RAIE MANTA</t>
  </si>
  <si>
    <t>REQUIN TIGRE</t>
  </si>
  <si>
    <t>MAKAIRE BLEU</t>
  </si>
  <si>
    <t>RAIE LEOPARD</t>
  </si>
  <si>
    <t>VOILIER</t>
  </si>
  <si>
    <t>MAKAIRE NEZ COURT</t>
  </si>
  <si>
    <t>THAZARD NOIR</t>
  </si>
  <si>
    <t>OPAH</t>
  </si>
  <si>
    <t>BARRACUDA NAGEOIRE NOIRE</t>
  </si>
  <si>
    <t>THON JAUNE</t>
  </si>
  <si>
    <t>SAUMON COMETE</t>
  </si>
  <si>
    <t>MEROU DE HAWAI</t>
  </si>
  <si>
    <t>BRAME</t>
  </si>
  <si>
    <t>THON ROSE</t>
  </si>
  <si>
    <t>BRAME ARGENTE</t>
  </si>
  <si>
    <t>CAPITAINE</t>
  </si>
  <si>
    <t>TARPON</t>
  </si>
  <si>
    <t>CACHORRO</t>
  </si>
  <si>
    <t>Hawai</t>
  </si>
  <si>
    <t>REQUIN TAPIS</t>
  </si>
  <si>
    <t>MURRAY</t>
  </si>
  <si>
    <t>NIL</t>
  </si>
  <si>
    <t>Murray</t>
  </si>
  <si>
    <t>Nil</t>
  </si>
  <si>
    <t>ANGUILLE D AUSTRALIE</t>
  </si>
  <si>
    <t>TANDAM</t>
  </si>
  <si>
    <t>PERCHE DOREE</t>
  </si>
  <si>
    <t>PERCHE MACQUAIRE</t>
  </si>
  <si>
    <t>PERCHE ARGENTEE</t>
  </si>
  <si>
    <t>BREME NOIRE</t>
  </si>
  <si>
    <t>ECREVISSE BLEUE</t>
  </si>
  <si>
    <t>BAR D AUSTRALIE</t>
  </si>
  <si>
    <t>PERCHE D ESTUAIRE</t>
  </si>
  <si>
    <t>ANGUILLE MARBREE</t>
  </si>
  <si>
    <t>MORUE TRUITE</t>
  </si>
  <si>
    <t>ECREVISSE DE MURRAY</t>
  </si>
  <si>
    <t>SARATOGA DU SUD</t>
  </si>
  <si>
    <t>BARRAMUNDI</t>
  </si>
  <si>
    <t>MORUE DE MARY</t>
  </si>
  <si>
    <t>SARATOGA DU NORD</t>
  </si>
  <si>
    <t>MORUE DE MURRAY</t>
  </si>
  <si>
    <t>VIEILLE MORUE DE MURRAY</t>
  </si>
  <si>
    <t>BAYAD</t>
  </si>
  <si>
    <t>BARBUE DE NIGER</t>
  </si>
  <si>
    <t>TILAPIA DU NIL</t>
  </si>
  <si>
    <t>TILAPIA DU MOZAMBIQUE</t>
  </si>
  <si>
    <t>POISSON COUTEAU AFRICAIN</t>
  </si>
  <si>
    <t>POISSON TIGRE AFRICAIN</t>
  </si>
  <si>
    <t>TROMPETTE DU NIL</t>
  </si>
  <si>
    <t>SEMUTUNDU</t>
  </si>
  <si>
    <t>POISSON CHAT AFRICAIN</t>
  </si>
  <si>
    <t>AROWANA AFRICAIN</t>
  </si>
  <si>
    <t>POISSON CHAT ELECTRIQUE</t>
  </si>
  <si>
    <t>PERCHE DU NIL</t>
  </si>
  <si>
    <t>PYRANHA ROUGE</t>
  </si>
  <si>
    <t>CALMAR RECIFAL</t>
  </si>
  <si>
    <t>TURBOT</t>
  </si>
  <si>
    <t>VIEILLE</t>
  </si>
  <si>
    <t>CHITALA GEANT</t>
  </si>
  <si>
    <t>Niveau actuel</t>
  </si>
  <si>
    <t>Nombre de cartes</t>
  </si>
  <si>
    <t>Plan</t>
  </si>
  <si>
    <t>Système</t>
  </si>
  <si>
    <t>N1</t>
  </si>
  <si>
    <t>N2</t>
  </si>
  <si>
    <t>N3</t>
  </si>
  <si>
    <t>N4</t>
  </si>
  <si>
    <t>N5</t>
  </si>
  <si>
    <t>N6</t>
  </si>
  <si>
    <t>N7</t>
  </si>
  <si>
    <t>N8</t>
  </si>
  <si>
    <t>N9</t>
  </si>
  <si>
    <t>N10</t>
  </si>
  <si>
    <t>N11</t>
  </si>
  <si>
    <t>N12</t>
  </si>
  <si>
    <t>N13</t>
  </si>
  <si>
    <t>N14</t>
  </si>
  <si>
    <t>N15</t>
  </si>
  <si>
    <t>N16</t>
  </si>
  <si>
    <t>N17</t>
  </si>
  <si>
    <t>N18</t>
  </si>
  <si>
    <t>N19</t>
  </si>
  <si>
    <t>N20</t>
  </si>
  <si>
    <t>Clt</t>
  </si>
  <si>
    <t>Poissons</t>
  </si>
  <si>
    <t>N21</t>
  </si>
  <si>
    <t>N22</t>
  </si>
  <si>
    <t>N23</t>
  </si>
  <si>
    <t>N24</t>
  </si>
  <si>
    <t>N25</t>
  </si>
  <si>
    <t>N26</t>
  </si>
  <si>
    <t>N27</t>
  </si>
  <si>
    <t>N28</t>
  </si>
  <si>
    <t>N29</t>
  </si>
  <si>
    <t>N30</t>
  </si>
  <si>
    <t>Commun</t>
  </si>
  <si>
    <t>Rare</t>
  </si>
  <si>
    <t>Epique</t>
  </si>
  <si>
    <t>Mythique</t>
  </si>
  <si>
    <t>Légendaire</t>
  </si>
  <si>
    <t>Nombre de cartes
manquantes pour
niveau Max +1</t>
  </si>
  <si>
    <t>Niveau Max
atteignable</t>
  </si>
  <si>
    <t>Ordre des plans</t>
  </si>
  <si>
    <t>Ordre
des
plans</t>
  </si>
  <si>
    <t>CARANGUE COUBALY</t>
  </si>
  <si>
    <t>CRAPET DE ROCHE</t>
  </si>
  <si>
    <t>BARBU SMITH</t>
  </si>
  <si>
    <t>DOULE DE ROCHE</t>
  </si>
  <si>
    <t>GYMNARQUE DU NIL</t>
  </si>
  <si>
    <t>TRUITE SAUMONEE</t>
  </si>
  <si>
    <t>LABRE TRAITE</t>
  </si>
  <si>
    <t>SEYCHELLES</t>
  </si>
  <si>
    <t>ALBULE</t>
  </si>
  <si>
    <t>POISSON PORC EPIC</t>
  </si>
  <si>
    <t>POISSON ECUREUIL GEANT</t>
  </si>
  <si>
    <t>CHANOS</t>
  </si>
  <si>
    <t>BALISTE A MARGES JAUNES</t>
  </si>
  <si>
    <t>BALISTE DENT ROUGE</t>
  </si>
  <si>
    <t>AIGUILLE CROCODILE</t>
  </si>
  <si>
    <t>BALISTE A TETE JAUNE</t>
  </si>
  <si>
    <t>MEROU FARAUD</t>
  </si>
  <si>
    <t>LABRE A FRANGE</t>
  </si>
  <si>
    <t>CARANQUE MOUCHETEE</t>
  </si>
  <si>
    <t>APRION VERDATRE</t>
  </si>
  <si>
    <t>POISSON PERROQUET TACHETE</t>
  </si>
  <si>
    <t>VIVANEAU A DEUX TACHES</t>
  </si>
  <si>
    <t>CARANGUE ROYALE</t>
  </si>
  <si>
    <t>CAPITAINE BOUCHE JAUNE</t>
  </si>
  <si>
    <t>POMPANEAU PLUME</t>
  </si>
  <si>
    <t>POISSON PERROQUET A BOSSE</t>
  </si>
  <si>
    <t>Seychelles</t>
  </si>
  <si>
    <t>CARANGUE NOIRE</t>
  </si>
  <si>
    <t>POISSON TIGRE GOLIATH</t>
  </si>
  <si>
    <t>CALAMAR GEANT</t>
  </si>
  <si>
    <t>Californie</t>
  </si>
  <si>
    <t>REMORA DES REQUINS</t>
  </si>
  <si>
    <t>CALIFORNIE</t>
  </si>
  <si>
    <t>RASCASSE CALIFORNIENNE</t>
  </si>
  <si>
    <t>ANGUILLE A FACE DE SINGE</t>
  </si>
  <si>
    <t>ORPHIE</t>
  </si>
  <si>
    <t>BASSE DE SABLE BARREE</t>
  </si>
  <si>
    <t>CYNOSCION</t>
  </si>
  <si>
    <t>RAIE GUITARE MACULEE</t>
  </si>
  <si>
    <t>HOLBICHE VENTRUE</t>
  </si>
  <si>
    <t>CABEZON</t>
  </si>
  <si>
    <t>LABRE CALIFORNIEN</t>
  </si>
  <si>
    <t>ACOUPA BLANC</t>
  </si>
  <si>
    <t xml:space="preserve">ANGE DE MER </t>
  </si>
  <si>
    <t>BROCHET DU KENAY</t>
  </si>
  <si>
    <t>MARLIN RAYE</t>
  </si>
  <si>
    <t>PARACHANA OBSCURE</t>
  </si>
  <si>
    <t>VANDOISE</t>
  </si>
  <si>
    <t>BAIKAL</t>
  </si>
  <si>
    <t>COREGONE PELED</t>
  </si>
  <si>
    <t>COREGONE PIDSCHIAN</t>
  </si>
  <si>
    <t>COREGONE BAIKAL</t>
  </si>
  <si>
    <t>COREGONE EUROPE</t>
  </si>
  <si>
    <t>COREGONE AUTOMNAL</t>
  </si>
  <si>
    <t>CARASSIN ARGENTE</t>
  </si>
  <si>
    <t>ASPE BLANC</t>
  </si>
  <si>
    <t>VIMBE</t>
  </si>
  <si>
    <t>CARASSIN COMMUN</t>
  </si>
  <si>
    <t>OMOUL</t>
  </si>
  <si>
    <t>OMBRE DU BAIKAL</t>
  </si>
  <si>
    <t>SILURE DE L AMOUR</t>
  </si>
  <si>
    <t>LENOK DE SIBERIE</t>
  </si>
  <si>
    <t>LENOK MOUCHETE</t>
  </si>
  <si>
    <t>OMBRE ARTIQUE</t>
  </si>
  <si>
    <t>INCONNU</t>
  </si>
  <si>
    <t>TAIMEN</t>
  </si>
  <si>
    <t>ESTURGEON BAIKAL</t>
  </si>
  <si>
    <t>POLYPTERE BICHIR</t>
  </si>
  <si>
    <t>LA MORUE DORMANTE</t>
  </si>
  <si>
    <t>Baikal</t>
  </si>
  <si>
    <t>Fernando</t>
  </si>
  <si>
    <t>FERNANDO</t>
  </si>
  <si>
    <t>CHIRURGIEN RAYE</t>
  </si>
  <si>
    <t>POISSON PERROQUET DE FEU</t>
  </si>
  <si>
    <t>FRERE JACQUES</t>
  </si>
  <si>
    <t>CONE OUATALIBI</t>
  </si>
  <si>
    <t>ECUREUIL CARAIBES</t>
  </si>
  <si>
    <t>POISSON ANGE Français</t>
  </si>
  <si>
    <t>DISQUE PORTUGAIS</t>
  </si>
  <si>
    <t>BALISTE NOIRE</t>
  </si>
  <si>
    <t>BALISTE ROYAL</t>
  </si>
  <si>
    <t>CARDE ROULESSE</t>
  </si>
  <si>
    <t>MOURINE TICON</t>
  </si>
  <si>
    <t>CONGRE VERT</t>
  </si>
  <si>
    <t>MEROU GOLIATH</t>
  </si>
  <si>
    <t>REQUIN CITRON</t>
  </si>
  <si>
    <t>ESTURGEON A POINT BAIKAL</t>
  </si>
  <si>
    <t>REQUIN DE RECIF</t>
  </si>
  <si>
    <t>SAUPE DE CALIFORNIE</t>
  </si>
  <si>
    <t>TORPILLE DU PACIFIQUE</t>
  </si>
  <si>
    <t>PACU</t>
  </si>
  <si>
    <t>TRUITE ARC EN CIEL DOREE</t>
  </si>
  <si>
    <t>SOLE COMMUNE</t>
  </si>
  <si>
    <t>PROTOPTERE ETHIOPIEN</t>
  </si>
  <si>
    <t>SAUPE BRESILIENNE</t>
  </si>
  <si>
    <t>STETHACENTHUS</t>
  </si>
  <si>
    <t>Monde Perdu</t>
  </si>
  <si>
    <t>MONDE PERDU</t>
  </si>
  <si>
    <t>JAEKELOPTERUS</t>
  </si>
  <si>
    <t>NOTOSAURUS</t>
  </si>
  <si>
    <t>ORTHOCERAS</t>
  </si>
  <si>
    <t>XIPHACTINUS</t>
  </si>
  <si>
    <t>SAUMON A DENT DE SABRE</t>
  </si>
  <si>
    <t>LEEDSICHTHYS</t>
  </si>
  <si>
    <t>PLESIOSAURUS</t>
  </si>
  <si>
    <t>ARCHELON</t>
  </si>
  <si>
    <t>MEGAPIRANHA</t>
  </si>
  <si>
    <t>SHONISAURUS</t>
  </si>
  <si>
    <t>DUNKLEOSTEUS</t>
  </si>
  <si>
    <t>METRIORHYNCHUS</t>
  </si>
  <si>
    <t>MEGALODON</t>
  </si>
  <si>
    <t>MOZAZAURUS</t>
  </si>
  <si>
    <t>GRANDE SERIOLE</t>
  </si>
  <si>
    <t>TILAPIA BLEU</t>
  </si>
  <si>
    <t>BROCHET DE MER</t>
  </si>
  <si>
    <t>CRAPET A OREILLE</t>
  </si>
  <si>
    <t>MASKINONGE ALBINOS</t>
  </si>
  <si>
    <t>Colonne1</t>
  </si>
  <si>
    <t>Fonctionnement du fichier :</t>
  </si>
  <si>
    <t>Voilà, votre poisson est ajouté.</t>
  </si>
  <si>
    <t>Nombre de cartes manquantes pour aller au niveau "+1" par rapport au niveau max atteignable, c'est une donnée automatique par fonction personnalisée</t>
  </si>
  <si>
    <t>Niveau maximal atteignable avec le stock de cartes que vous avez, c'est une donnée automatique par fonction personnalisée</t>
  </si>
  <si>
    <t>Niveau actuel du poisson</t>
  </si>
  <si>
    <t>Nombre de cate que vous pocédez</t>
  </si>
  <si>
    <t>Classement du poisson dans le plan</t>
  </si>
  <si>
    <t>Type de poisson</t>
  </si>
  <si>
    <t>Numéro d'ordre du plan, c'est une donnée automatique en fonction des informations de la feuille "Niveaux"</t>
  </si>
  <si>
    <t>Plan dans lequel on le trouve</t>
  </si>
  <si>
    <t>Nom du poisson</t>
  </si>
  <si>
    <t>Au fur et à mesure de vos gains de poisson et gain de cartes vous allez pouvoir changer de niveau en fonction du nombre de cartes que vous avez.</t>
  </si>
  <si>
    <t>Lorsque vous passez un niveau vous connaissez alors le nombre de carte qu'il a fallu pour le passer, c'est ce nombre qu'il vous faut écrire dans les colonnes N1, N2 etc de la feuille "Niveau"</t>
  </si>
  <si>
    <t>Pour les valeurs que j'ai indiqué, certains sont "sur" d'autres sont des estimations, à vous de les mettre à jour au fil du jeu.</t>
  </si>
  <si>
    <t>Ce sont ces valeurs qui permette d'afficher les données "automatiques" de la feuille "Base" sur les colonnes "niveau atteignable" et "nombres de cartes manquantes pour le niveau atteigneble +1"</t>
  </si>
  <si>
    <t>Ces données vous aiderons dans la statégie d'évolution de votre jeu en fonction des duels que vous désirez effectuer.</t>
  </si>
  <si>
    <t>Mais là c'est à vous de créer votre propre stratégie !</t>
  </si>
  <si>
    <t>Niveau 4, la donnée correspond au nombre de carte qu'il faut pour passer à ce niveau</t>
  </si>
  <si>
    <t>Niveau 3, la donnée correspond au nombre de carte qu'il faut pour passer à ce niveau</t>
  </si>
  <si>
    <t>Niveau 2, la donnée correspond au nombre de carte qu'il faut pour passer à ce niveau</t>
  </si>
  <si>
    <t>Premier niveau, il est atteint dès que vous avez une carte du poisson</t>
  </si>
  <si>
    <t>Emplacement du plan dans chaque type de plan</t>
  </si>
  <si>
    <t>Nom du plan</t>
  </si>
  <si>
    <t>Type de poisson dans le plan</t>
  </si>
  <si>
    <t>Concaténé du type de poisson et du plan correspondant</t>
  </si>
  <si>
    <t>C'est un petit fichier qui a été conçu avec l'aide éclairée de Coycoy13 un fanatique du jeu !</t>
  </si>
  <si>
    <t>Merci @ vous pour son téléchargement</t>
  </si>
  <si>
    <t>@ bientôt</t>
  </si>
  <si>
    <t>LouReeD</t>
  </si>
  <si>
    <t>BASILOSAURUS</t>
  </si>
  <si>
    <t>GALEUS MELASTOMUS</t>
  </si>
  <si>
    <t>Ordre des 
types</t>
  </si>
  <si>
    <t>MEROU LONGUES AILES</t>
  </si>
  <si>
    <t>Select
Champ</t>
  </si>
  <si>
    <t>BOURRUGUE DE CALIFORNIE</t>
  </si>
  <si>
    <t>Biwa</t>
  </si>
  <si>
    <t>CARPE A CRUCIAN ARGENTEE</t>
  </si>
  <si>
    <t>BIWA</t>
  </si>
  <si>
    <t>POISSON A TETE DE SERPENT</t>
  </si>
  <si>
    <t>CARPE JAPONAISE</t>
  </si>
  <si>
    <t>AYU</t>
  </si>
  <si>
    <t>SILURE DES ROCHETS</t>
  </si>
  <si>
    <t>CARPE DU BIWA</t>
  </si>
  <si>
    <t>LE HASU</t>
  </si>
  <si>
    <t>SAUMON AMAGO</t>
  </si>
  <si>
    <t>CHAR NIKKO</t>
  </si>
  <si>
    <t>CHAR JAPONAIS</t>
  </si>
  <si>
    <t>OMBLE BLANC</t>
  </si>
  <si>
    <t>SAUMON MASSOU</t>
  </si>
  <si>
    <t>TRUITE BIWA</t>
  </si>
  <si>
    <t>OMBLE A TETE BLANCHE</t>
  </si>
  <si>
    <t>SILURE GEANT DU BIWA</t>
  </si>
  <si>
    <t>HUCHON JAPONAIS</t>
  </si>
  <si>
    <t>CARPE KOI</t>
  </si>
  <si>
    <t>ACHIGAN A  BOUCHE BIWA</t>
  </si>
  <si>
    <t>VUNDU</t>
  </si>
  <si>
    <t>PIRAIBA</t>
  </si>
  <si>
    <t>SAUMON ATLANTIQUE</t>
  </si>
  <si>
    <t>LIMANDE COMMUNE</t>
  </si>
  <si>
    <t>LIOPLEURODON</t>
  </si>
  <si>
    <t>Iles Galapagos</t>
  </si>
  <si>
    <t>REQUIN MARTEAU CORNU</t>
  </si>
  <si>
    <t>ILES GALAPAGOS</t>
  </si>
  <si>
    <t>HARENG A FIL DU PACIFIQUE</t>
  </si>
  <si>
    <t>POISSON ANGE BLANCHE</t>
  </si>
  <si>
    <t>MEROU CREOLE</t>
  </si>
  <si>
    <t>POMPANEAU GUATIE</t>
  </si>
  <si>
    <t>POISSON FAUCON</t>
  </si>
  <si>
    <t>CHIRURGIEN NAGEOIRE JAUNES</t>
  </si>
  <si>
    <t>POISSON LIME</t>
  </si>
  <si>
    <t>DEMOPISELLE GEANTE</t>
  </si>
  <si>
    <t>MEROU A TACHE ORANGE</t>
  </si>
  <si>
    <t>REQUIN CORAIL</t>
  </si>
  <si>
    <t>NASIQUE</t>
  </si>
  <si>
    <t>REQUIN DES GALAPAGOS</t>
  </si>
  <si>
    <t>RAIE DU DIABLE DE MUNK</t>
  </si>
  <si>
    <t>CARDEAU CALIFORNIEN</t>
  </si>
  <si>
    <t>REQUIN NOURRICE ATLANTIQUE</t>
  </si>
  <si>
    <t>Groenland</t>
  </si>
  <si>
    <t>Lac Nicaragua</t>
  </si>
  <si>
    <t>Grands Lacs</t>
  </si>
  <si>
    <t>BREME DE WUCHANG</t>
  </si>
  <si>
    <t>CARPE DE VASE</t>
  </si>
  <si>
    <t>PERCHE LACUSTRE</t>
  </si>
  <si>
    <t>SILURE A TETE JAUNE</t>
  </si>
  <si>
    <t>THON ROUGE DE MONGOLIE</t>
  </si>
  <si>
    <t>CARPE A GROSSE TETE</t>
  </si>
  <si>
    <t>CARPE PREDATRICE</t>
  </si>
  <si>
    <t>POISSON MANDARIN DORE</t>
  </si>
  <si>
    <t>PERCHE CHINOISE</t>
  </si>
  <si>
    <t>SILURE CHINOIS A GRANDE BOUCHE</t>
  </si>
  <si>
    <t>CARPE NOIRE</t>
  </si>
  <si>
    <t>EMPEREUR DE CHINE</t>
  </si>
  <si>
    <t>KANYU</t>
  </si>
  <si>
    <t>ESTURGEON CHINOIS</t>
  </si>
  <si>
    <t>AROWANA ASIATIQUE</t>
  </si>
  <si>
    <t>ESTURGEON YANG TSE</t>
  </si>
  <si>
    <t>FLEUVE YANG-TSE</t>
  </si>
  <si>
    <t>Fleuve Yang-Tse</t>
  </si>
  <si>
    <t>SPATULAIRE CHINOIS</t>
  </si>
  <si>
    <t>PLIE GRISE</t>
  </si>
  <si>
    <t>GROENLAND</t>
  </si>
  <si>
    <t>MERLUCHE BLANCHE</t>
  </si>
  <si>
    <t>MERLAN</t>
  </si>
  <si>
    <t>SEBASTE A BEC</t>
  </si>
  <si>
    <t>GRENADIER DE ROCHE</t>
  </si>
  <si>
    <t>CABILLAUD ARTIQUE</t>
  </si>
  <si>
    <t>RAIE EPINEUSE</t>
  </si>
  <si>
    <t>PLIE AMERICAINE</t>
  </si>
  <si>
    <t>RAIE A QUEUE COURTE</t>
  </si>
  <si>
    <t>LIEVRE DE MER</t>
  </si>
  <si>
    <t>MORUE DU GROENLAND</t>
  </si>
  <si>
    <t>POISSON LAPIN</t>
  </si>
  <si>
    <t>POISSON CHAT TACHETE</t>
  </si>
  <si>
    <t>CAVALO FEROCE</t>
  </si>
  <si>
    <t>ANTIMORE BLEU</t>
  </si>
  <si>
    <t>FLETAN DU GROENLAND</t>
  </si>
  <si>
    <t>REQUIN DU GROENLAND</t>
  </si>
  <si>
    <t>LAC NICARAGUA</t>
  </si>
  <si>
    <t>ANGUILLE DES MARAIS</t>
  </si>
  <si>
    <t>POISSON CHAT MAYA</t>
  </si>
  <si>
    <t>MULET BOBO</t>
  </si>
  <si>
    <t>MULET CABOT</t>
  </si>
  <si>
    <t>OLIGOPLITES PALOMETA</t>
  </si>
  <si>
    <t>CICHLIDE DU MANAGUA</t>
  </si>
  <si>
    <t>PEJELAGARTO</t>
  </si>
  <si>
    <t>CITRINELLUM</t>
  </si>
  <si>
    <t>AMPHILOPHUS LABIATUS</t>
  </si>
  <si>
    <t>BRYCON</t>
  </si>
  <si>
    <t>GARPIQUE ALLIGATOR</t>
  </si>
  <si>
    <t>GUAPOTE</t>
  </si>
  <si>
    <t>REQUIN BOULEDOGUE</t>
  </si>
  <si>
    <t>MEGALOPS</t>
  </si>
  <si>
    <t>POISSON SCIE COMMUN</t>
  </si>
  <si>
    <t>GRANDS LACS</t>
  </si>
  <si>
    <t>GOBIE A TACHES NOIRES</t>
  </si>
  <si>
    <t>BAR ARGENTE</t>
  </si>
  <si>
    <t>C,NIGRIPINNIS</t>
  </si>
  <si>
    <t>PERCHE SOLEIL</t>
  </si>
  <si>
    <t>BAR RAYE JAUNE</t>
  </si>
  <si>
    <t>MALACHIGAN</t>
  </si>
  <si>
    <t>BARBOTTE JAUNE</t>
  </si>
  <si>
    <t>ACHIGAN A PETITE BOUCHE</t>
  </si>
  <si>
    <t>ACHIGAN A GRANDE BOUCHE</t>
  </si>
  <si>
    <t>DORE JAUNE BLEU</t>
  </si>
  <si>
    <t>FRENATUS</t>
  </si>
  <si>
    <t>REQUIN BLEU</t>
  </si>
  <si>
    <t>CHIRURGIEN BLEU</t>
  </si>
  <si>
    <t>MAIGRE</t>
  </si>
  <si>
    <t>Eaux Profondes</t>
  </si>
  <si>
    <t>BATHYNOME GEANT</t>
  </si>
  <si>
    <t>EAUX PROFONDES</t>
  </si>
  <si>
    <t>POISSON VIPERE DE SLOANE</t>
  </si>
  <si>
    <t>G,FLAGELLIBARBA</t>
  </si>
  <si>
    <t>PIEUVRE DUMBO</t>
  </si>
  <si>
    <t>SQUALELET FEROCE</t>
  </si>
  <si>
    <t>GRANDGOUSIER PELICAN</t>
  </si>
  <si>
    <t>H,GROENLANDICUS</t>
  </si>
  <si>
    <t>C,PHANTASMA</t>
  </si>
  <si>
    <t>M.EUSTALUS</t>
  </si>
  <si>
    <t>BLOBFISH</t>
  </si>
  <si>
    <t>REQUIN LUTIN</t>
  </si>
  <si>
    <t>L,CHALUMNAE</t>
  </si>
  <si>
    <t>O.ZOPHOCIR</t>
  </si>
  <si>
    <t>L.CHAMAELEONTICEPS</t>
  </si>
  <si>
    <t>Colorado</t>
  </si>
  <si>
    <t>CLARKII STOMIAS</t>
  </si>
  <si>
    <t>COLORADO</t>
  </si>
  <si>
    <t>ELEGANS</t>
  </si>
  <si>
    <t>TRUITE FARIO COLORADO</t>
  </si>
  <si>
    <t>TRUITE FARDEE COLORADO</t>
  </si>
  <si>
    <t>GRAND BROCHET TACHETE</t>
  </si>
  <si>
    <t>GRAND COREGONE</t>
  </si>
  <si>
    <t>POISSON CASTOR</t>
  </si>
  <si>
    <t>ESTURGEON JAUNE GRAND LAC</t>
  </si>
  <si>
    <t>GUNTHIERI</t>
  </si>
  <si>
    <t>POISON OGRE</t>
  </si>
  <si>
    <t>VAMPIRE DES ABYSSES</t>
  </si>
  <si>
    <t>Le Cap</t>
  </si>
  <si>
    <t>TERAGLIN</t>
  </si>
  <si>
    <t>LE CAP</t>
  </si>
  <si>
    <t>JAPANICUS</t>
  </si>
  <si>
    <t>TASSERGAL</t>
  </si>
  <si>
    <t>GANDE CASTAGNOLE</t>
  </si>
  <si>
    <t>THON PAPILLON</t>
  </si>
  <si>
    <t>SPARE NASIQUE</t>
  </si>
  <si>
    <t>MAKAIRE BLANC ATLANTIQUE</t>
  </si>
  <si>
    <t>MAKAIRE PETIT NEZ</t>
  </si>
  <si>
    <t>VOILIER INDO PACIFIQUE</t>
  </si>
  <si>
    <t>MARLIN TIGREE</t>
  </si>
  <si>
    <t>DORADE TROPICAL</t>
  </si>
  <si>
    <t>MAKAIRE BLANC RAYE</t>
  </si>
  <si>
    <t>MAKAIRE NOIR GEANT</t>
  </si>
  <si>
    <t>BAHABA CHINOIS</t>
  </si>
  <si>
    <t>CHYSURUS</t>
  </si>
  <si>
    <t>New Zeland</t>
  </si>
  <si>
    <t>TARAKIHI</t>
  </si>
  <si>
    <t>NEW ZELAND</t>
  </si>
  <si>
    <t>BRAMA</t>
  </si>
  <si>
    <t>PULLUS</t>
  </si>
  <si>
    <t>MERLU AUSTRAL</t>
  </si>
  <si>
    <t>MORUE ROUGE</t>
  </si>
  <si>
    <t>LANGOUSTE NZ</t>
  </si>
  <si>
    <t>GRONDIN AILE BLEU</t>
  </si>
  <si>
    <t>MORUE BLEUE</t>
  </si>
  <si>
    <t>ENCORNET MINAMI</t>
  </si>
  <si>
    <t>GERMON</t>
  </si>
  <si>
    <t>ANGUILLE NZ</t>
  </si>
  <si>
    <t>ROUFFE ANTARTIQUE</t>
  </si>
  <si>
    <t>CERNIER DE NZ</t>
  </si>
  <si>
    <t>SERRAN DES ALGUES</t>
  </si>
  <si>
    <t>REQUIN LEOPARD</t>
  </si>
  <si>
    <t>LOUVAREAU</t>
  </si>
  <si>
    <t>SPARE GIBEUX</t>
  </si>
  <si>
    <t>PERCHE SOLEIL VERTE</t>
  </si>
  <si>
    <t>ALOSE FIL</t>
  </si>
  <si>
    <t>MENOMINI DES MONTAGNES</t>
  </si>
  <si>
    <t>CHEVESNE A BOSSE</t>
  </si>
  <si>
    <t>MEUNIER DU COLORADO</t>
  </si>
  <si>
    <t>SQUAW DU COLORADO</t>
  </si>
  <si>
    <t>TRUITE FARDEE RIO GRANDE</t>
  </si>
  <si>
    <t>HOKI</t>
  </si>
  <si>
    <t>SAGRE COMMUN</t>
  </si>
  <si>
    <t>REGALEC</t>
  </si>
  <si>
    <t>LICHE AMIE</t>
  </si>
  <si>
    <t>GRAND REQUIN MARTEAU</t>
  </si>
  <si>
    <t>RAIE GUITARE A NEZ LONG</t>
  </si>
  <si>
    <t>SQUALE SAVATE</t>
  </si>
  <si>
    <t>DAUBINET MAROTILLE</t>
  </si>
  <si>
    <t>CARANGUES A PLUMES</t>
  </si>
  <si>
    <t>MEROU VOILE</t>
  </si>
  <si>
    <t>POISSON COQ</t>
  </si>
  <si>
    <t>POISSON BLEU</t>
  </si>
  <si>
    <t>GARPIQUE ALBINOS</t>
  </si>
  <si>
    <t>Himalaya</t>
  </si>
  <si>
    <t>POISSON CHAT BEURRE</t>
  </si>
  <si>
    <t>HIMALAYA</t>
  </si>
  <si>
    <t>CARPE REBA</t>
  </si>
  <si>
    <t>LABEO DERO</t>
  </si>
  <si>
    <t>ANGUILLE EPINEUSE</t>
  </si>
  <si>
    <t xml:space="preserve">TRUITE D INDE </t>
  </si>
  <si>
    <t>TOR CUIVREE</t>
  </si>
  <si>
    <t>BRADEAU TOR</t>
  </si>
  <si>
    <t>LABEO ROHO</t>
  </si>
  <si>
    <t>TRUITE DES NEIGES</t>
  </si>
  <si>
    <t>LABEO CALBASU</t>
  </si>
  <si>
    <t>TOR DORE</t>
  </si>
  <si>
    <t>CATLA GIBELION</t>
  </si>
  <si>
    <t>ICHTYOSAURE</t>
  </si>
  <si>
    <t xml:space="preserve">POISSON CHAT DIABLE </t>
  </si>
  <si>
    <t>SAUMON NERKA</t>
  </si>
  <si>
    <t>GRAND ESPADON</t>
  </si>
  <si>
    <t>ABADECHE ROSE</t>
  </si>
  <si>
    <t>Vous renseigner alors le nom du plan, le numéro d'ordre se mettra automatiquement, vous indiquez son type, son classement dans la série de type, le nombre de cartes que vous avez.</t>
  </si>
  <si>
    <t>Les deux autres données sont également automatiques.</t>
  </si>
  <si>
    <t>de renuméroter ce classement de 1 à X afin qu'il n'y est pas de répétion de chiffre.</t>
  </si>
  <si>
    <t>Suite à cet ajout de poisson il vous faut peut-être modifier le classement des poissons de ce plan, pour cela il vous suffit de filtrer sur le plan voulu, de faire un tri du plus petit au plus grand dans la colonne "Classement" (Clt),</t>
  </si>
  <si>
    <t>Si vous commencez tout juste à jouer, alors vous avez déjà 544 poissons renseignés, il vous reste plus qu'à préciser les différentes données.</t>
  </si>
  <si>
    <t>Il a été possible grâce aux fonctions personnalisées fournies par "Acide" (h2so4) du site Excel-Pratique.com</t>
  </si>
  <si>
    <t>Nombre de demande
pour niveau +1</t>
  </si>
  <si>
    <t>Vous gagnez un poisson, vous devez l'intégrer au tableau s'il n'existe pas encore, pour cela il suffit d'écrire son nom sur la première ligne vide sous le tableau de la feuille "Base" ou utiliser le USF grâce au bouton sur la feuille Accueil.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</si>
</sst>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b/>
      <sz val="11"/>
      <color theme="0"/>
      <name val="Calibri"/>
      <family val="2"/>
      <scheme val="minor"/>
    </font>
    <font>
      <sz val="11"/>
      <color theme="1"/>
      <name val="Calibri"/>
      <family val="2"/>
      <scheme val="minor"/>
    </font>
    <font>
      <b/>
      <sz val="11"/>
      <color rgb="FF00FF00"/>
      <name val="Calibri"/>
      <family val="2"/>
      <scheme val="minor"/>
    </font>
    <font>
      <b/>
      <sz val="11"/>
      <color theme="1"/>
      <name val="Calibri"/>
      <family val="2"/>
      <scheme val="minor"/>
    </font>
    <font>
      <sz val="11"/>
      <color theme="1"/>
      <name val="Calibri"/>
      <family val="2"/>
      <scheme val="minor"/>
    </font>
    <font>
      <sz val="11"/>
      <color theme="1"/>
      <name val="Calibri"/>
      <family val="2"/>
      <scheme val="minor"/>
    </font>
  </fonts>
  <fills count="18">
    <fill>
      <patternFill patternType="none"/>
    </fill>
    <fill>
      <patternFill patternType="gray125"/>
    </fill>
    <fill>
      <patternFill patternType="solid">
        <fgColor theme="4"/>
        <bgColor theme="4"/>
      </patternFill>
    </fill>
    <fill>
      <patternFill patternType="solid">
        <fgColor theme="0" tint="-0.249977111117893"/>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theme="4" tint="0.79998168889431442"/>
      </patternFill>
    </fill>
    <fill>
      <patternFill patternType="solid">
        <fgColor theme="3" tint="0.39997558519241921"/>
        <bgColor theme="4" tint="0.79998168889431442"/>
      </patternFill>
    </fill>
    <fill>
      <patternFill patternType="solid">
        <fgColor theme="6" tint="0.39997558519241921"/>
        <bgColor theme="4" tint="0.79998168889431442"/>
      </patternFill>
    </fill>
    <fill>
      <patternFill patternType="solid">
        <fgColor theme="9" tint="0.39997558519241921"/>
        <bgColor theme="4" tint="0.79998168889431442"/>
      </patternFill>
    </fill>
    <fill>
      <patternFill patternType="solid">
        <fgColor theme="5" tint="0.59999389629810485"/>
        <bgColor theme="4" tint="0.79998168889431442"/>
      </patternFill>
    </fill>
    <fill>
      <patternFill patternType="solid">
        <fgColor theme="5" tint="-0.249977111117893"/>
        <bgColor indexed="64"/>
      </patternFill>
    </fill>
    <fill>
      <patternFill patternType="solid">
        <fgColor theme="1"/>
        <bgColor indexed="64"/>
      </patternFill>
    </fill>
    <fill>
      <patternFill patternType="solid">
        <fgColor theme="1"/>
        <bgColor theme="0" tint="-0.14999847407452621"/>
      </patternFill>
    </fill>
    <fill>
      <patternFill patternType="solid">
        <fgColor theme="1"/>
        <bgColor theme="4"/>
      </patternFill>
    </fill>
    <fill>
      <patternFill patternType="solid">
        <fgColor theme="1"/>
        <bgColor theme="4" tint="0.79998168889431442"/>
      </patternFill>
    </fill>
  </fills>
  <borders count="5">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medium">
        <color rgb="FF7030A0"/>
      </left>
      <right style="medium">
        <color rgb="FF7030A0"/>
      </right>
      <top style="medium">
        <color rgb="FF7030A0"/>
      </top>
      <bottom style="medium">
        <color rgb="FF7030A0"/>
      </bottom>
      <diagonal/>
    </border>
    <border>
      <left style="thin">
        <color theme="1"/>
      </left>
      <right style="thin">
        <color theme="1"/>
      </right>
      <top/>
      <bottom style="thin">
        <color theme="1"/>
      </bottom>
      <diagonal/>
    </border>
  </borders>
  <cellStyleXfs count="1">
    <xf numFmtId="0" fontId="0" fillId="0" borderId="0"/>
  </cellStyleXfs>
  <cellXfs count="93">
    <xf numFmtId="0" fontId="0" fillId="0" borderId="0" xfId="0"/>
    <xf numFmtId="0" fontId="0" fillId="3" borderId="2"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indent="1"/>
    </xf>
    <xf numFmtId="0" fontId="0" fillId="0" borderId="0" xfId="0" applyAlignment="1">
      <alignment horizontal="left" indent="1"/>
    </xf>
    <xf numFmtId="0" fontId="0" fillId="3" borderId="2" xfId="0" applyFont="1" applyFill="1" applyBorder="1" applyAlignment="1">
      <alignment horizontal="left" indent="1"/>
    </xf>
    <xf numFmtId="0" fontId="0" fillId="8" borderId="2" xfId="0" applyFont="1" applyFill="1" applyBorder="1" applyAlignment="1">
      <alignment horizontal="left" vertical="center" indent="1"/>
    </xf>
    <xf numFmtId="0" fontId="0" fillId="8" borderId="2" xfId="0" applyFont="1" applyFill="1" applyBorder="1" applyAlignment="1">
      <alignment horizontal="center" vertical="center"/>
    </xf>
    <xf numFmtId="0" fontId="0" fillId="3" borderId="2" xfId="0" applyFont="1" applyFill="1" applyBorder="1" applyAlignment="1">
      <alignment horizontal="left" vertical="center" indent="1"/>
    </xf>
    <xf numFmtId="0" fontId="0" fillId="4" borderId="2" xfId="0" applyFont="1" applyFill="1" applyBorder="1" applyAlignment="1">
      <alignment horizontal="left" indent="1"/>
    </xf>
    <xf numFmtId="0" fontId="0" fillId="9" borderId="2" xfId="0" applyFont="1" applyFill="1" applyBorder="1" applyAlignment="1">
      <alignment horizontal="left" vertical="center" indent="1"/>
    </xf>
    <xf numFmtId="0" fontId="0" fillId="9" borderId="2" xfId="0" applyFont="1" applyFill="1" applyBorder="1" applyAlignment="1">
      <alignment horizontal="center" vertical="center"/>
    </xf>
    <xf numFmtId="0" fontId="0" fillId="4" borderId="2" xfId="0" applyFont="1" applyFill="1" applyBorder="1" applyAlignment="1">
      <alignment horizontal="left" vertical="center" indent="1"/>
    </xf>
    <xf numFmtId="0" fontId="0" fillId="4" borderId="2" xfId="0" applyFont="1" applyFill="1" applyBorder="1" applyAlignment="1">
      <alignment horizontal="center" vertical="center"/>
    </xf>
    <xf numFmtId="0" fontId="0" fillId="9" borderId="2" xfId="0" applyFont="1" applyFill="1" applyBorder="1" applyAlignment="1">
      <alignment horizontal="left" indent="1"/>
    </xf>
    <xf numFmtId="0" fontId="0" fillId="5" borderId="2" xfId="0" applyFont="1" applyFill="1" applyBorder="1" applyAlignment="1">
      <alignment horizontal="left" indent="1"/>
    </xf>
    <xf numFmtId="0" fontId="0" fillId="10" borderId="2" xfId="0" applyFont="1" applyFill="1" applyBorder="1" applyAlignment="1">
      <alignment horizontal="left" vertical="center" indent="1"/>
    </xf>
    <xf numFmtId="0" fontId="0" fillId="10" borderId="2" xfId="0" applyFont="1" applyFill="1" applyBorder="1" applyAlignment="1">
      <alignment horizontal="center" vertical="center"/>
    </xf>
    <xf numFmtId="0" fontId="0" fillId="5" borderId="2" xfId="0" applyFont="1" applyFill="1" applyBorder="1" applyAlignment="1">
      <alignment horizontal="left" vertical="center" indent="1"/>
    </xf>
    <xf numFmtId="0" fontId="0" fillId="5" borderId="2" xfId="0" applyFont="1" applyFill="1" applyBorder="1" applyAlignment="1">
      <alignment horizontal="center" vertical="center"/>
    </xf>
    <xf numFmtId="0" fontId="0" fillId="10" borderId="2" xfId="0" applyFont="1" applyFill="1" applyBorder="1" applyAlignment="1">
      <alignment horizontal="left" indent="1"/>
    </xf>
    <xf numFmtId="0" fontId="0" fillId="6" borderId="2" xfId="0" applyFont="1" applyFill="1" applyBorder="1" applyAlignment="1">
      <alignment horizontal="left" indent="1"/>
    </xf>
    <xf numFmtId="0" fontId="0" fillId="11" borderId="2" xfId="0" applyFont="1" applyFill="1" applyBorder="1" applyAlignment="1">
      <alignment horizontal="left" vertical="center" indent="1"/>
    </xf>
    <xf numFmtId="0" fontId="0" fillId="11" borderId="2" xfId="0" applyFont="1" applyFill="1" applyBorder="1" applyAlignment="1">
      <alignment horizontal="center" vertical="center"/>
    </xf>
    <xf numFmtId="0" fontId="0" fillId="6" borderId="2" xfId="0" applyFont="1" applyFill="1" applyBorder="1" applyAlignment="1">
      <alignment horizontal="left" vertical="center" indent="1"/>
    </xf>
    <xf numFmtId="0" fontId="0" fillId="6" borderId="2" xfId="0" applyFont="1" applyFill="1" applyBorder="1" applyAlignment="1">
      <alignment horizontal="center" vertical="center"/>
    </xf>
    <xf numFmtId="0" fontId="0" fillId="11" borderId="2" xfId="0" applyFont="1" applyFill="1" applyBorder="1" applyAlignment="1">
      <alignment horizontal="left" indent="1"/>
    </xf>
    <xf numFmtId="0" fontId="0" fillId="7" borderId="2" xfId="0" applyFont="1" applyFill="1" applyBorder="1" applyAlignment="1">
      <alignment horizontal="left" indent="1"/>
    </xf>
    <xf numFmtId="0" fontId="0" fillId="12" borderId="2" xfId="0" applyFont="1" applyFill="1" applyBorder="1" applyAlignment="1">
      <alignment horizontal="center" vertical="center"/>
    </xf>
    <xf numFmtId="0" fontId="0" fillId="7" borderId="2" xfId="0" applyFont="1" applyFill="1" applyBorder="1" applyAlignment="1">
      <alignment horizontal="center" vertical="center"/>
    </xf>
    <xf numFmtId="0" fontId="0" fillId="0" borderId="0" xfId="0" applyFill="1"/>
    <xf numFmtId="0" fontId="0" fillId="7" borderId="2" xfId="0" applyFont="1" applyFill="1" applyBorder="1" applyAlignment="1">
      <alignment horizontal="left" vertical="center" indent="1"/>
    </xf>
    <xf numFmtId="0" fontId="1" fillId="2" borderId="0" xfId="0" applyFont="1" applyFill="1" applyBorder="1" applyAlignment="1">
      <alignment horizontal="left" vertical="center" indent="1"/>
    </xf>
    <xf numFmtId="0" fontId="1" fillId="2" borderId="0" xfId="0" applyFont="1" applyFill="1" applyBorder="1" applyAlignment="1">
      <alignment horizontal="left" indent="1"/>
    </xf>
    <xf numFmtId="0" fontId="1" fillId="2" borderId="0" xfId="0" applyFont="1" applyFill="1" applyBorder="1" applyAlignment="1">
      <alignment vertical="center"/>
    </xf>
    <xf numFmtId="0" fontId="0" fillId="13" borderId="0" xfId="0" applyFill="1" applyAlignment="1">
      <alignment horizontal="center" vertical="center" wrapText="1"/>
    </xf>
    <xf numFmtId="0" fontId="2" fillId="2" borderId="0" xfId="0" applyFont="1" applyFill="1" applyAlignment="1">
      <alignment vertical="center"/>
    </xf>
    <xf numFmtId="0" fontId="0" fillId="0" borderId="0" xfId="0" applyNumberFormat="1" applyFill="1" applyAlignment="1">
      <alignment horizontal="center" vertical="top"/>
    </xf>
    <xf numFmtId="0" fontId="0" fillId="0" borderId="0" xfId="0" applyNumberFormat="1" applyFill="1" applyAlignment="1">
      <alignment horizontal="center"/>
    </xf>
    <xf numFmtId="0" fontId="3" fillId="7" borderId="2" xfId="0" applyFont="1" applyFill="1" applyBorder="1" applyAlignment="1">
      <alignment horizontal="left" vertical="center" indent="1"/>
    </xf>
    <xf numFmtId="0" fontId="3" fillId="7" borderId="2" xfId="0" applyFont="1" applyFill="1" applyBorder="1" applyAlignment="1">
      <alignment horizontal="left" indent="1"/>
    </xf>
    <xf numFmtId="0" fontId="3" fillId="6" borderId="2" xfId="0" applyFont="1" applyFill="1" applyBorder="1" applyAlignment="1">
      <alignment horizontal="left" vertical="center" indent="1"/>
    </xf>
    <xf numFmtId="0" fontId="3" fillId="6" borderId="2" xfId="0" applyFont="1" applyFill="1" applyBorder="1" applyAlignment="1">
      <alignment horizontal="left" indent="1"/>
    </xf>
    <xf numFmtId="0" fontId="0" fillId="6" borderId="0" xfId="0" applyFill="1"/>
    <xf numFmtId="0" fontId="3" fillId="5" borderId="2" xfId="0" applyFont="1" applyFill="1" applyBorder="1" applyAlignment="1">
      <alignment horizontal="left" vertical="center" indent="1"/>
    </xf>
    <xf numFmtId="0" fontId="3" fillId="5" borderId="2" xfId="0" applyFont="1" applyFill="1" applyBorder="1" applyAlignment="1">
      <alignment horizontal="left" indent="1"/>
    </xf>
    <xf numFmtId="0" fontId="0" fillId="5" borderId="0" xfId="0" applyFill="1"/>
    <xf numFmtId="0" fontId="3" fillId="3" borderId="2" xfId="0" applyFont="1" applyFill="1" applyBorder="1" applyAlignment="1">
      <alignment horizontal="left" vertical="center" indent="1"/>
    </xf>
    <xf numFmtId="0" fontId="3" fillId="3" borderId="2" xfId="0" applyFont="1" applyFill="1" applyBorder="1" applyAlignment="1">
      <alignment horizontal="left" indent="1"/>
    </xf>
    <xf numFmtId="0" fontId="3" fillId="3" borderId="2" xfId="0" applyFont="1" applyFill="1" applyBorder="1" applyAlignment="1">
      <alignment horizontal="center" vertical="center"/>
    </xf>
    <xf numFmtId="0" fontId="3" fillId="8" borderId="2" xfId="0" applyFont="1" applyFill="1" applyBorder="1" applyAlignment="1">
      <alignment horizontal="center" vertical="center"/>
    </xf>
    <xf numFmtId="0" fontId="0" fillId="3" borderId="0" xfId="0" applyFill="1"/>
    <xf numFmtId="0" fontId="3" fillId="4" borderId="2" xfId="0" applyFont="1" applyFill="1" applyBorder="1" applyAlignment="1">
      <alignment horizontal="left" vertical="center" indent="1"/>
    </xf>
    <xf numFmtId="0" fontId="3" fillId="4" borderId="2" xfId="0" applyFont="1" applyFill="1" applyBorder="1" applyAlignment="1">
      <alignment horizontal="left" indent="1"/>
    </xf>
    <xf numFmtId="0" fontId="0" fillId="4" borderId="0" xfId="0" applyFill="1"/>
    <xf numFmtId="0" fontId="0" fillId="0" borderId="0" xfId="0" applyNumberFormat="1" applyFill="1" applyAlignment="1">
      <alignment horizontal="left" vertical="center" indent="1"/>
    </xf>
    <xf numFmtId="0" fontId="0" fillId="0" borderId="0" xfId="0" applyNumberFormat="1" applyFill="1" applyAlignment="1">
      <alignment horizontal="center" vertical="center"/>
    </xf>
    <xf numFmtId="0" fontId="0" fillId="0" borderId="0" xfId="0" applyNumberFormat="1" applyAlignment="1">
      <alignment horizontal="center" vertical="center" wrapText="1"/>
    </xf>
    <xf numFmtId="0" fontId="0" fillId="0" borderId="0" xfId="0" applyNumberFormat="1"/>
    <xf numFmtId="0" fontId="0" fillId="11" borderId="2" xfId="0" quotePrefix="1" applyFont="1" applyFill="1" applyBorder="1" applyAlignment="1">
      <alignment horizontal="left" vertical="center" indent="1"/>
    </xf>
    <xf numFmtId="0" fontId="4" fillId="14" borderId="0" xfId="0" applyFont="1" applyFill="1"/>
    <xf numFmtId="0" fontId="4" fillId="14" borderId="3" xfId="0" applyFont="1" applyFill="1" applyBorder="1" applyAlignment="1">
      <alignment horizontal="center" vertical="center" wrapText="1"/>
    </xf>
    <xf numFmtId="0" fontId="4" fillId="15" borderId="4" xfId="0" applyFont="1" applyFill="1" applyBorder="1" applyAlignment="1">
      <alignment horizontal="left" indent="1"/>
    </xf>
    <xf numFmtId="0" fontId="4" fillId="15" borderId="4" xfId="0" applyFont="1" applyFill="1" applyBorder="1" applyAlignment="1">
      <alignment horizontal="left" vertical="center" indent="1"/>
    </xf>
    <xf numFmtId="0" fontId="4" fillId="15" borderId="4" xfId="0" applyFont="1" applyFill="1" applyBorder="1" applyAlignment="1">
      <alignment horizontal="center" vertical="center"/>
    </xf>
    <xf numFmtId="0" fontId="4" fillId="15" borderId="4" xfId="0" applyFont="1" applyFill="1" applyBorder="1" applyAlignment="1">
      <alignment horizontal="center"/>
    </xf>
    <xf numFmtId="0" fontId="4" fillId="15" borderId="4" xfId="0" applyFont="1" applyFill="1" applyBorder="1" applyAlignment="1">
      <alignment horizontal="center" vertical="top"/>
    </xf>
    <xf numFmtId="0" fontId="4" fillId="16" borderId="3"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4" fillId="14" borderId="0" xfId="0" quotePrefix="1" applyFont="1" applyFill="1"/>
    <xf numFmtId="1" fontId="0" fillId="13" borderId="0" xfId="0" applyNumberFormat="1" applyFill="1" applyAlignment="1">
      <alignment horizontal="center" vertical="center" wrapText="1"/>
    </xf>
    <xf numFmtId="1" fontId="0" fillId="0" borderId="0" xfId="0" applyNumberFormat="1" applyFill="1" applyAlignment="1">
      <alignment horizontal="center"/>
    </xf>
    <xf numFmtId="1" fontId="0" fillId="0" borderId="0" xfId="0" applyNumberFormat="1"/>
    <xf numFmtId="0" fontId="5" fillId="0" borderId="0" xfId="0" applyFont="1" applyAlignment="1">
      <alignment horizontal="center" vertical="center" wrapText="1"/>
    </xf>
    <xf numFmtId="0" fontId="5" fillId="0" borderId="0" xfId="0" applyNumberFormat="1" applyFont="1" applyFill="1" applyAlignment="1">
      <alignment horizontal="center" vertical="center"/>
    </xf>
    <xf numFmtId="0" fontId="5" fillId="0" borderId="0" xfId="0" applyFont="1" applyAlignment="1">
      <alignment horizontal="center"/>
    </xf>
    <xf numFmtId="0" fontId="6" fillId="7" borderId="2" xfId="0" applyNumberFormat="1" applyFont="1" applyFill="1" applyBorder="1" applyAlignment="1">
      <alignment horizontal="left" vertical="center" indent="1"/>
    </xf>
    <xf numFmtId="0" fontId="6" fillId="7" borderId="2" xfId="0" applyFont="1" applyFill="1" applyBorder="1" applyAlignment="1">
      <alignment horizontal="left" vertical="center" indent="1"/>
    </xf>
    <xf numFmtId="0" fontId="6" fillId="7" borderId="2" xfId="0" applyFont="1" applyFill="1" applyBorder="1" applyAlignment="1">
      <alignment horizontal="left" indent="1"/>
    </xf>
    <xf numFmtId="0" fontId="6" fillId="7" borderId="2" xfId="0" applyFont="1" applyFill="1" applyBorder="1" applyAlignment="1">
      <alignment horizontal="center" vertical="center"/>
    </xf>
    <xf numFmtId="0" fontId="6" fillId="12" borderId="2" xfId="0" applyFont="1" applyFill="1" applyBorder="1" applyAlignment="1">
      <alignment horizontal="center" vertical="center"/>
    </xf>
    <xf numFmtId="0" fontId="0" fillId="5" borderId="1" xfId="0" applyFont="1" applyFill="1" applyBorder="1" applyAlignment="1">
      <alignment horizontal="center" vertical="center"/>
    </xf>
    <xf numFmtId="0" fontId="0" fillId="10"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1" xfId="0" applyNumberFormat="1" applyFont="1" applyFill="1" applyBorder="1" applyAlignment="1">
      <alignment horizontal="left" vertical="center" indent="1"/>
    </xf>
    <xf numFmtId="0" fontId="6" fillId="7" borderId="1" xfId="0" applyFont="1" applyFill="1" applyBorder="1" applyAlignment="1">
      <alignment horizontal="left" indent="1"/>
    </xf>
    <xf numFmtId="0" fontId="6" fillId="12" borderId="1" xfId="0" applyFont="1" applyFill="1" applyBorder="1" applyAlignment="1">
      <alignment horizontal="center" vertical="center"/>
    </xf>
    <xf numFmtId="0" fontId="7" fillId="7" borderId="2" xfId="0" applyNumberFormat="1" applyFont="1" applyFill="1" applyBorder="1" applyAlignment="1">
      <alignment horizontal="left" vertical="center" indent="1"/>
    </xf>
    <xf numFmtId="0" fontId="7" fillId="7" borderId="2" xfId="0" applyFont="1" applyFill="1" applyBorder="1" applyAlignment="1">
      <alignment horizontal="left" vertical="center" indent="1"/>
    </xf>
    <xf numFmtId="0" fontId="7" fillId="7" borderId="2" xfId="0" applyFont="1" applyFill="1" applyBorder="1" applyAlignment="1">
      <alignment horizontal="left" indent="1"/>
    </xf>
    <xf numFmtId="0" fontId="7" fillId="7" borderId="2" xfId="0" applyFont="1" applyFill="1" applyBorder="1" applyAlignment="1">
      <alignment horizontal="center" vertical="center"/>
    </xf>
    <xf numFmtId="0" fontId="7" fillId="12" borderId="2" xfId="0" applyFont="1" applyFill="1" applyBorder="1" applyAlignment="1">
      <alignment horizontal="center" vertical="center"/>
    </xf>
    <xf numFmtId="0" fontId="0" fillId="0" borderId="0" xfId="0" applyNumberFormat="1" applyFill="1" applyAlignment="1">
      <alignment horizontal="left" vertical="center"/>
    </xf>
  </cellXfs>
  <cellStyles count="1">
    <cellStyle name="Normal" xfId="0" builtinId="0"/>
  </cellStyles>
  <dxfs count="69">
    <dxf>
      <fill>
        <patternFill>
          <bgColor theme="0" tint="-0.14996795556505021"/>
        </patternFill>
      </fill>
    </dxf>
    <dxf>
      <fill>
        <patternFill>
          <bgColor theme="3" tint="0.59996337778862885"/>
        </patternFill>
      </fill>
    </dxf>
    <dxf>
      <fill>
        <patternFill>
          <bgColor theme="6" tint="0.39994506668294322"/>
        </patternFill>
      </fill>
    </dxf>
    <dxf>
      <fill>
        <patternFill>
          <bgColor theme="9" tint="0.59996337778862885"/>
        </patternFill>
      </fill>
    </dxf>
    <dxf>
      <fill>
        <patternFill>
          <bgColor theme="5" tint="0.59996337778862885"/>
        </patternFill>
      </fill>
    </dxf>
    <dxf>
      <font>
        <b/>
        <i val="0"/>
        <color rgb="FFFFFF00"/>
      </font>
      <fill>
        <patternFill>
          <bgColor rgb="FFFF0000"/>
        </patternFill>
      </fill>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left" vertical="bottom" textRotation="0" wrapText="0" indent="1"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left" vertical="bottom" textRotation="0" wrapText="0" indent="1"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left" vertical="bottom" textRotation="0" wrapText="0" indent="1"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left" vertical="center" textRotation="0" wrapText="0" indent="1"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5" tint="0.59999389629810485"/>
        </patternFill>
      </fill>
      <alignment horizontal="left" vertical="center" textRotation="0" wrapText="0" indent="1"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center" textRotation="0" wrapText="0" indent="0" justifyLastLine="0" shrinkToFit="0" readingOrder="0"/>
    </dxf>
    <dxf>
      <fill>
        <patternFill>
          <bgColor theme="0" tint="-0.24994659260841701"/>
        </patternFill>
      </fill>
    </dxf>
    <dxf>
      <fill>
        <patternFill>
          <bgColor theme="3" tint="0.39994506668294322"/>
        </patternFill>
      </fill>
    </dxf>
    <dxf>
      <fill>
        <patternFill>
          <bgColor theme="6" tint="0.39994506668294322"/>
        </patternFill>
      </fill>
    </dxf>
    <dxf>
      <fill>
        <patternFill>
          <bgColor theme="9" tint="0.39994506668294322"/>
        </patternFill>
      </fill>
    </dxf>
    <dxf>
      <fill>
        <patternFill>
          <bgColor theme="5" tint="0.59996337778862885"/>
        </patternFill>
      </fill>
    </dxf>
    <dxf>
      <numFmt numFmtId="1" formatCode="0"/>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auto="1"/>
        </patternFill>
      </fill>
      <alignment horizontal="center" vertical="bottom" textRotation="0" wrapText="0" indent="0" justifyLastLine="0" shrinkToFit="0" readingOrder="0"/>
    </dxf>
    <dxf>
      <numFmt numFmtId="0" formatCode="General"/>
      <fill>
        <patternFill patternType="none">
          <fgColor indexed="64"/>
          <bgColor auto="1"/>
        </patternFill>
      </fill>
      <alignment horizontal="center" vertical="top" textRotation="0" indent="0" justifyLastLine="0" shrinkToFit="0" readingOrder="0"/>
    </dxf>
    <dxf>
      <numFmt numFmtId="0" formatCode="General"/>
      <fill>
        <patternFill patternType="none">
          <fgColor indexed="64"/>
          <bgColor auto="1"/>
        </patternFill>
      </fill>
      <alignment horizontal="center" vertical="bottom" textRotation="0" wrapText="0" indent="0" justifyLastLine="0" shrinkToFit="0" readingOrder="0"/>
    </dxf>
    <dxf>
      <numFmt numFmtId="0" formatCode="General"/>
      <fill>
        <patternFill patternType="none">
          <fgColor indexed="64"/>
          <bgColor auto="1"/>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auto="1"/>
        </patternFill>
      </fill>
      <alignment horizontal="left" vertical="center" textRotation="0" wrapText="0" relativeIndent="1" justifyLastLine="0" shrinkToFit="0" readingOrder="0"/>
    </dxf>
    <dxf>
      <numFmt numFmtId="0" formatCode="General"/>
      <fill>
        <patternFill patternType="none">
          <fgColor indexed="64"/>
          <bgColor indexed="65"/>
        </patternFill>
      </fill>
      <alignment horizontal="left" vertical="center" textRotation="0" wrapText="0" indent="1" justifyLastLine="0" shrinkToFit="0" readingOrder="0"/>
    </dxf>
    <dxf>
      <font>
        <b/>
      </font>
      <numFmt numFmtId="0" formatCode="General"/>
      <fill>
        <patternFill patternType="none">
          <fgColor indexed="64"/>
          <bgColor indexed="65"/>
        </patternFill>
      </fill>
      <alignment horizontal="center" vertical="center" textRotation="0" wrapText="0" indent="0" justifyLastLine="0" shrinkToFit="0" readingOrder="0"/>
    </dxf>
    <dxf>
      <numFmt numFmtId="0" formatCode="General"/>
      <fill>
        <patternFill patternType="none">
          <fgColor indexed="64"/>
          <bgColor indexed="65"/>
        </patternFill>
      </fill>
      <alignment horizontal="left" vertical="center" textRotation="0" wrapText="0" indent="1" justifyLastLine="0" shrinkToFit="0" readingOrder="0"/>
    </dxf>
    <dxf>
      <numFmt numFmtId="0" formatCode="General"/>
      <fill>
        <patternFill patternType="none">
          <fgColor indexed="64"/>
          <bgColor indexed="65"/>
        </patternFill>
      </fill>
      <alignment horizontal="left" vertical="center" textRotation="0" wrapText="0" relativeIndent="1" justifyLastLine="0" shrinkToFit="0" readingOrder="0"/>
    </dxf>
    <dxf>
      <numFmt numFmtId="0" formatCode="General"/>
      <fill>
        <patternFill patternType="none">
          <fgColor indexed="64"/>
          <bgColor auto="1"/>
        </patternFill>
      </fill>
    </dxf>
    <dxf>
      <alignment horizontal="center" vertical="center" textRotation="0" wrapText="1" indent="0" justifyLastLine="0" shrinkToFit="0" readingOrder="0"/>
    </dxf>
    <dxf>
      <fill>
        <patternFill>
          <bgColor theme="0" tint="-0.14996795556505021"/>
        </patternFill>
      </fill>
    </dxf>
    <dxf>
      <fill>
        <patternFill>
          <bgColor theme="3" tint="0.59996337778862885"/>
        </patternFill>
      </fill>
    </dxf>
    <dxf>
      <fill>
        <patternFill>
          <bgColor theme="6" tint="0.39994506668294322"/>
        </patternFill>
      </fill>
    </dxf>
    <dxf>
      <fill>
        <patternFill>
          <bgColor theme="9" tint="0.59996337778862885"/>
        </patternFill>
      </fill>
    </dxf>
    <dxf>
      <fill>
        <patternFill>
          <bgColor theme="5" tint="0.59996337778862885"/>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06/relationships/vbaProject" Target="vbaProject.bin"/><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Niveaux_LRD!A1"/><Relationship Id="rId2" Type="http://schemas.openxmlformats.org/officeDocument/2006/relationships/hyperlink" Target="#Base_LRD!A1"/><Relationship Id="rId1" Type="http://schemas.openxmlformats.org/officeDocument/2006/relationships/image" Target="../media/image1.jpg"/><Relationship Id="rId4" Type="http://schemas.openxmlformats.org/officeDocument/2006/relationships/hyperlink" Target="#Explication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47625</xdr:colOff>
      <xdr:row>53</xdr:row>
      <xdr:rowOff>98344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049625" cy="10194844"/>
        </a:xfrm>
        <a:prstGeom prst="rect">
          <a:avLst/>
        </a:prstGeom>
      </xdr:spPr>
    </xdr:pic>
    <xdr:clientData/>
  </xdr:twoCellAnchor>
  <xdr:twoCellAnchor>
    <xdr:from>
      <xdr:col>12</xdr:col>
      <xdr:colOff>171450</xdr:colOff>
      <xdr:row>15</xdr:row>
      <xdr:rowOff>133350</xdr:rowOff>
    </xdr:from>
    <xdr:to>
      <xdr:col>16</xdr:col>
      <xdr:colOff>361950</xdr:colOff>
      <xdr:row>18</xdr:row>
      <xdr:rowOff>76200</xdr:rowOff>
    </xdr:to>
    <xdr:sp macro="" textlink="">
      <xdr:nvSpPr>
        <xdr:cNvPr id="3" name="Rectangle : coins arrondis 7">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9315450" y="2990850"/>
          <a:ext cx="3238500" cy="514350"/>
        </a:xfrm>
        <a:prstGeom prst="roundRect">
          <a:avLst/>
        </a:prstGeom>
        <a:solidFill>
          <a:srgbClr val="7030A0"/>
        </a:solidFill>
        <a:scene3d>
          <a:camera prst="orthographicFront"/>
          <a:lightRig rig="threePt" dir="t"/>
        </a:scene3d>
        <a:sp3d>
          <a:bevelT w="114300" prst="artDeco"/>
        </a:sp3d>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fr-FR" sz="1800" b="1"/>
            <a:t>Gerer les poissons</a:t>
          </a:r>
        </a:p>
      </xdr:txBody>
    </xdr:sp>
    <xdr:clientData/>
  </xdr:twoCellAnchor>
  <xdr:twoCellAnchor>
    <xdr:from>
      <xdr:col>12</xdr:col>
      <xdr:colOff>180975</xdr:colOff>
      <xdr:row>18</xdr:row>
      <xdr:rowOff>180975</xdr:rowOff>
    </xdr:from>
    <xdr:to>
      <xdr:col>16</xdr:col>
      <xdr:colOff>371475</xdr:colOff>
      <xdr:row>21</xdr:row>
      <xdr:rowOff>123825</xdr:rowOff>
    </xdr:to>
    <xdr:sp macro="" textlink="">
      <xdr:nvSpPr>
        <xdr:cNvPr id="4" name="Rectangle : coins arrondis 8">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9324975" y="3609975"/>
          <a:ext cx="3238500" cy="514350"/>
        </a:xfrm>
        <a:prstGeom prst="roundRect">
          <a:avLst/>
        </a:prstGeom>
        <a:solidFill>
          <a:srgbClr val="7030A0"/>
        </a:solidFill>
        <a:scene3d>
          <a:camera prst="orthographicFront"/>
          <a:lightRig rig="threePt" dir="t"/>
        </a:scene3d>
        <a:sp3d>
          <a:bevelT w="114300" prst="artDeco"/>
        </a:sp3d>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fr-FR" sz="1800" b="1"/>
            <a:t>Ajuster les valeurs des niveaux</a:t>
          </a:r>
        </a:p>
      </xdr:txBody>
    </xdr:sp>
    <xdr:clientData/>
  </xdr:twoCellAnchor>
  <xdr:twoCellAnchor>
    <xdr:from>
      <xdr:col>12</xdr:col>
      <xdr:colOff>200025</xdr:colOff>
      <xdr:row>34</xdr:row>
      <xdr:rowOff>142875</xdr:rowOff>
    </xdr:from>
    <xdr:to>
      <xdr:col>16</xdr:col>
      <xdr:colOff>390525</xdr:colOff>
      <xdr:row>37</xdr:row>
      <xdr:rowOff>85725</xdr:rowOff>
    </xdr:to>
    <xdr:sp macro="" textlink="">
      <xdr:nvSpPr>
        <xdr:cNvPr id="5" name="Rectangle : coins arrondis 9">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9344025" y="6619875"/>
          <a:ext cx="3238500" cy="514350"/>
        </a:xfrm>
        <a:prstGeom prst="roundRect">
          <a:avLst/>
        </a:prstGeom>
        <a:solidFill>
          <a:srgbClr val="7030A0"/>
        </a:solidFill>
        <a:scene3d>
          <a:camera prst="orthographicFront"/>
          <a:lightRig rig="threePt" dir="t"/>
        </a:scene3d>
        <a:sp3d>
          <a:bevelT w="114300" prst="artDeco"/>
        </a:sp3d>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fr-FR" sz="1800" b="1"/>
            <a:t>Explications</a:t>
          </a:r>
        </a:p>
      </xdr:txBody>
    </xdr:sp>
    <xdr:clientData/>
  </xdr:twoCellAnchor>
  <xdr:oneCellAnchor>
    <xdr:from>
      <xdr:col>1</xdr:col>
      <xdr:colOff>385299</xdr:colOff>
      <xdr:row>15</xdr:row>
      <xdr:rowOff>93160</xdr:rowOff>
    </xdr:from>
    <xdr:ext cx="7325660" cy="1469954"/>
    <xdr:sp macro="" textlink="">
      <xdr:nvSpPr>
        <xdr:cNvPr id="6" name="Rectangle 5">
          <a:extLst>
            <a:ext uri="{FF2B5EF4-FFF2-40B4-BE49-F238E27FC236}">
              <a16:creationId xmlns:a16="http://schemas.microsoft.com/office/drawing/2014/main" id="{00000000-0008-0000-0000-000006000000}"/>
            </a:ext>
          </a:extLst>
        </xdr:cNvPr>
        <xdr:cNvSpPr/>
      </xdr:nvSpPr>
      <xdr:spPr>
        <a:xfrm rot="-900000">
          <a:off x="1147299" y="2950660"/>
          <a:ext cx="7325660" cy="1469954"/>
        </a:xfrm>
        <a:prstGeom prst="rect">
          <a:avLst/>
        </a:prstGeom>
        <a:noFill/>
        <a:ln>
          <a:noFill/>
        </a:ln>
      </xdr:spPr>
      <xdr:txBody>
        <a:bodyPr wrap="none" lIns="91440" tIns="45720" rIns="91440" bIns="45720">
          <a:prstTxWarp prst="textDoubleWave1">
            <a:avLst/>
          </a:prstTxWarp>
          <a:spAutoFit/>
        </a:bodyPr>
        <a:lstStyle/>
        <a:p>
          <a:pPr algn="ctr"/>
          <a:r>
            <a:rPr lang="fr-FR" sz="8800" b="1" cap="none" spc="0">
              <a:ln w="57150">
                <a:solidFill>
                  <a:srgbClr val="FF0000"/>
                </a:solidFill>
                <a:prstDash val="solid"/>
              </a:ln>
              <a:solidFill>
                <a:srgbClr val="00FF00"/>
              </a:solidFill>
              <a:effectLst>
                <a:glow rad="228600">
                  <a:schemeClr val="accent2">
                    <a:satMod val="175000"/>
                    <a:alpha val="40000"/>
                  </a:schemeClr>
                </a:glow>
                <a:outerShdw blurRad="12700" dist="38100" dir="2700000" algn="tl" rotWithShape="0">
                  <a:schemeClr val="accent5">
                    <a:lumMod val="60000"/>
                    <a:lumOff val="40000"/>
                  </a:schemeClr>
                </a:outerShdw>
                <a:reflection blurRad="6350" stA="60000" endA="900" endPos="58000" dir="5400000" sy="-100000" algn="bl" rotWithShape="0"/>
              </a:effectLst>
            </a:rPr>
            <a:t>Fish and chips !</a:t>
          </a:r>
        </a:p>
      </xdr:txBody>
    </xdr:sp>
    <xdr:clientData/>
  </xdr:oneCellAnchor>
  <xdr:twoCellAnchor>
    <xdr:from>
      <xdr:col>0</xdr:col>
      <xdr:colOff>0</xdr:colOff>
      <xdr:row>0</xdr:row>
      <xdr:rowOff>0</xdr:rowOff>
    </xdr:from>
    <xdr:to>
      <xdr:col>4</xdr:col>
      <xdr:colOff>190500</xdr:colOff>
      <xdr:row>2</xdr:row>
      <xdr:rowOff>133350</xdr:rowOff>
    </xdr:to>
    <xdr:sp macro="" textlink="">
      <xdr:nvSpPr>
        <xdr:cNvPr id="7" name="Rectangle : coins arrondis 9">
          <a:extLst>
            <a:ext uri="{FF2B5EF4-FFF2-40B4-BE49-F238E27FC236}">
              <a16:creationId xmlns:a16="http://schemas.microsoft.com/office/drawing/2014/main" id="{00000000-0008-0000-0000-000007000000}"/>
            </a:ext>
          </a:extLst>
        </xdr:cNvPr>
        <xdr:cNvSpPr/>
      </xdr:nvSpPr>
      <xdr:spPr>
        <a:xfrm>
          <a:off x="0" y="0"/>
          <a:ext cx="3238500" cy="514350"/>
        </a:xfrm>
        <a:prstGeom prst="roundRect">
          <a:avLst/>
        </a:prstGeom>
        <a:solidFill>
          <a:srgbClr val="7030A0"/>
        </a:solidFill>
        <a:ln w="25400" cap="flat" cmpd="sng" algn="ctr">
          <a:solidFill>
            <a:srgbClr val="8064A2">
              <a:shade val="50000"/>
            </a:srgbClr>
          </a:solidFill>
          <a:prstDash val="solid"/>
        </a:ln>
        <a:effectLst/>
        <a:scene3d>
          <a:camera prst="orthographicFront"/>
          <a:lightRig rig="threePt" dir="t"/>
        </a:scene3d>
        <a:sp3d>
          <a:bevelT w="114300" prst="artDeco"/>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800" b="1" i="0" u="none" strike="noStrike" kern="0" cap="none" spc="0" normalizeH="0" baseline="0" noProof="0">
              <a:ln>
                <a:noFill/>
              </a:ln>
              <a:solidFill>
                <a:sysClr val="window" lastClr="FFFFFF"/>
              </a:solidFill>
              <a:effectLst/>
              <a:uLnTx/>
              <a:uFillTx/>
              <a:latin typeface="Calibri" panose="020F0502020204030204"/>
              <a:ea typeface="+mn-ea"/>
              <a:cs typeface="+mn-cs"/>
            </a:rPr>
            <a:t>Ajouter des poissons</a:t>
          </a:r>
        </a:p>
      </xdr:txBody>
    </xdr:sp>
    <xdr:clientData/>
  </xdr:twoCellAnchor>
  <xdr:twoCellAnchor>
    <xdr:from>
      <xdr:col>12</xdr:col>
      <xdr:colOff>190500</xdr:colOff>
      <xdr:row>25</xdr:row>
      <xdr:rowOff>133350</xdr:rowOff>
    </xdr:from>
    <xdr:to>
      <xdr:col>16</xdr:col>
      <xdr:colOff>381000</xdr:colOff>
      <xdr:row>28</xdr:row>
      <xdr:rowOff>76200</xdr:rowOff>
    </xdr:to>
    <xdr:sp macro="[0]!Nouv_Poisson" textlink="">
      <xdr:nvSpPr>
        <xdr:cNvPr id="8" name="Rectangle : coins arrondis 9">
          <a:extLst>
            <a:ext uri="{FF2B5EF4-FFF2-40B4-BE49-F238E27FC236}">
              <a16:creationId xmlns:a16="http://schemas.microsoft.com/office/drawing/2014/main" id="{00000000-0008-0000-0000-000008000000}"/>
            </a:ext>
          </a:extLst>
        </xdr:cNvPr>
        <xdr:cNvSpPr/>
      </xdr:nvSpPr>
      <xdr:spPr>
        <a:xfrm>
          <a:off x="9334500" y="4895850"/>
          <a:ext cx="3238500" cy="514350"/>
        </a:xfrm>
        <a:prstGeom prst="roundRect">
          <a:avLst/>
        </a:prstGeom>
        <a:solidFill>
          <a:srgbClr val="7030A0"/>
        </a:solidFill>
        <a:ln w="25400" cap="flat" cmpd="sng" algn="ctr">
          <a:solidFill>
            <a:srgbClr val="8064A2">
              <a:shade val="50000"/>
            </a:srgbClr>
          </a:solidFill>
          <a:prstDash val="solid"/>
        </a:ln>
        <a:effectLst/>
        <a:scene3d>
          <a:camera prst="orthographicFront"/>
          <a:lightRig rig="threePt" dir="t"/>
        </a:scene3d>
        <a:sp3d>
          <a:bevelT w="114300" prst="artDeco"/>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800" b="1" i="0" u="none" strike="noStrike" kern="0" cap="none" spc="0" normalizeH="0" baseline="0" noProof="0">
              <a:ln>
                <a:noFill/>
              </a:ln>
              <a:solidFill>
                <a:sysClr val="window" lastClr="FFFFFF"/>
              </a:solidFill>
              <a:effectLst/>
              <a:uLnTx/>
              <a:uFillTx/>
              <a:latin typeface="Calibri" panose="020F0502020204030204"/>
              <a:ea typeface="+mn-ea"/>
              <a:cs typeface="+mn-cs"/>
            </a:rPr>
            <a:t>Ajouter des poissons</a:t>
          </a:r>
        </a:p>
      </xdr:txBody>
    </xdr:sp>
    <xdr:clientData/>
  </xdr:twoCellAnchor>
  <xdr:twoCellAnchor>
    <xdr:from>
      <xdr:col>12</xdr:col>
      <xdr:colOff>190500</xdr:colOff>
      <xdr:row>29</xdr:row>
      <xdr:rowOff>38100</xdr:rowOff>
    </xdr:from>
    <xdr:to>
      <xdr:col>16</xdr:col>
      <xdr:colOff>381000</xdr:colOff>
      <xdr:row>31</xdr:row>
      <xdr:rowOff>171450</xdr:rowOff>
    </xdr:to>
    <xdr:sp macro="[0]!Nouv_Plan" textlink="">
      <xdr:nvSpPr>
        <xdr:cNvPr id="9" name="Rectangle : coins arrondis 9">
          <a:extLst>
            <a:ext uri="{FF2B5EF4-FFF2-40B4-BE49-F238E27FC236}">
              <a16:creationId xmlns:a16="http://schemas.microsoft.com/office/drawing/2014/main" id="{00000000-0008-0000-0000-000009000000}"/>
            </a:ext>
          </a:extLst>
        </xdr:cNvPr>
        <xdr:cNvSpPr/>
      </xdr:nvSpPr>
      <xdr:spPr>
        <a:xfrm>
          <a:off x="9334500" y="5562600"/>
          <a:ext cx="3238500" cy="514350"/>
        </a:xfrm>
        <a:prstGeom prst="roundRect">
          <a:avLst/>
        </a:prstGeom>
        <a:solidFill>
          <a:srgbClr val="7030A0"/>
        </a:solidFill>
        <a:ln w="25400" cap="flat" cmpd="sng" algn="ctr">
          <a:solidFill>
            <a:srgbClr val="8064A2">
              <a:shade val="50000"/>
            </a:srgbClr>
          </a:solidFill>
          <a:prstDash val="solid"/>
        </a:ln>
        <a:effectLst/>
        <a:scene3d>
          <a:camera prst="orthographicFront"/>
          <a:lightRig rig="threePt" dir="t"/>
        </a:scene3d>
        <a:sp3d>
          <a:bevelT w="114300" prst="artDeco"/>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800" b="1" i="0" u="none" strike="noStrike" kern="0" cap="none" spc="0" normalizeH="0" baseline="0" noProof="0">
              <a:ln>
                <a:noFill/>
              </a:ln>
              <a:solidFill>
                <a:sysClr val="window" lastClr="FFFFFF"/>
              </a:solidFill>
              <a:effectLst/>
              <a:uLnTx/>
              <a:uFillTx/>
              <a:latin typeface="Calibri" panose="020F0502020204030204"/>
              <a:ea typeface="+mn-ea"/>
              <a:cs typeface="+mn-cs"/>
            </a:rPr>
            <a:t>Ajouter un nouveau plan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95251</xdr:colOff>
      <xdr:row>0</xdr:row>
      <xdr:rowOff>95250</xdr:rowOff>
    </xdr:from>
    <xdr:to>
      <xdr:col>12</xdr:col>
      <xdr:colOff>1524000</xdr:colOff>
      <xdr:row>0</xdr:row>
      <xdr:rowOff>447675</xdr:rowOff>
    </xdr:to>
    <xdr:sp macro="[0]!Nouv_Poisson" textlink="">
      <xdr:nvSpPr>
        <xdr:cNvPr id="4" name="Rectangle à coins arrondis 3">
          <a:extLst>
            <a:ext uri="{FF2B5EF4-FFF2-40B4-BE49-F238E27FC236}">
              <a16:creationId xmlns:a16="http://schemas.microsoft.com/office/drawing/2014/main" id="{00000000-0008-0000-0100-000004000000}"/>
            </a:ext>
          </a:extLst>
        </xdr:cNvPr>
        <xdr:cNvSpPr/>
      </xdr:nvSpPr>
      <xdr:spPr>
        <a:xfrm>
          <a:off x="12915901" y="95250"/>
          <a:ext cx="1428749" cy="352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AJOUT  DE POISSONS</a:t>
          </a:r>
        </a:p>
      </xdr:txBody>
    </xdr:sp>
    <xdr:clientData/>
  </xdr:twoCellAnchor>
  <xdr:twoCellAnchor>
    <xdr:from>
      <xdr:col>12</xdr:col>
      <xdr:colOff>114300</xdr:colOff>
      <xdr:row>0</xdr:row>
      <xdr:rowOff>514350</xdr:rowOff>
    </xdr:from>
    <xdr:to>
      <xdr:col>12</xdr:col>
      <xdr:colOff>1504950</xdr:colOff>
      <xdr:row>0</xdr:row>
      <xdr:rowOff>1028699</xdr:rowOff>
    </xdr:to>
    <xdr:sp macro="[0]!Nouv_Plan" textlink="">
      <xdr:nvSpPr>
        <xdr:cNvPr id="2" name="Rectangle à coins arrondis 1">
          <a:extLst>
            <a:ext uri="{FF2B5EF4-FFF2-40B4-BE49-F238E27FC236}">
              <a16:creationId xmlns:a16="http://schemas.microsoft.com/office/drawing/2014/main" id="{00000000-0008-0000-0100-000002000000}"/>
            </a:ext>
          </a:extLst>
        </xdr:cNvPr>
        <xdr:cNvSpPr/>
      </xdr:nvSpPr>
      <xdr:spPr>
        <a:xfrm>
          <a:off x="12934950" y="514350"/>
          <a:ext cx="1390650" cy="514349"/>
        </a:xfrm>
        <a:prstGeom prst="roundRect">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fr-FR" sz="1100"/>
            <a:t>AJOUT</a:t>
          </a:r>
          <a:r>
            <a:rPr lang="fr-FR" sz="1100" baseline="0"/>
            <a:t> PLAN          DE PECHE</a:t>
          </a: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295276</xdr:colOff>
      <xdr:row>13</xdr:row>
      <xdr:rowOff>19050</xdr:rowOff>
    </xdr:from>
    <xdr:to>
      <xdr:col>0</xdr:col>
      <xdr:colOff>314325</xdr:colOff>
      <xdr:row>21</xdr:row>
      <xdr:rowOff>152400</xdr:rowOff>
    </xdr:to>
    <xdr:cxnSp macro="">
      <xdr:nvCxnSpPr>
        <xdr:cNvPr id="2" name="Connecteur droit avec flèche 1">
          <a:extLst>
            <a:ext uri="{FF2B5EF4-FFF2-40B4-BE49-F238E27FC236}">
              <a16:creationId xmlns:a16="http://schemas.microsoft.com/office/drawing/2014/main" id="{00000000-0008-0000-0300-000002000000}"/>
            </a:ext>
          </a:extLst>
        </xdr:cNvPr>
        <xdr:cNvCxnSpPr/>
      </xdr:nvCxnSpPr>
      <xdr:spPr>
        <a:xfrm flipH="1" flipV="1">
          <a:off x="295276" y="3276600"/>
          <a:ext cx="19049" cy="1657350"/>
        </a:xfrm>
        <a:prstGeom prst="straightConnector1">
          <a:avLst/>
        </a:prstGeom>
        <a:ln w="57150">
          <a:solidFill>
            <a:srgbClr val="00FF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390525</xdr:colOff>
      <xdr:row>13</xdr:row>
      <xdr:rowOff>19050</xdr:rowOff>
    </xdr:from>
    <xdr:to>
      <xdr:col>1</xdr:col>
      <xdr:colOff>400051</xdr:colOff>
      <xdr:row>20</xdr:row>
      <xdr:rowOff>152399</xdr:rowOff>
    </xdr:to>
    <xdr:cxnSp macro="">
      <xdr:nvCxnSpPr>
        <xdr:cNvPr id="3" name="Connecteur droit avec flèche 2">
          <a:extLst>
            <a:ext uri="{FF2B5EF4-FFF2-40B4-BE49-F238E27FC236}">
              <a16:creationId xmlns:a16="http://schemas.microsoft.com/office/drawing/2014/main" id="{00000000-0008-0000-0300-000003000000}"/>
            </a:ext>
          </a:extLst>
        </xdr:cNvPr>
        <xdr:cNvCxnSpPr/>
      </xdr:nvCxnSpPr>
      <xdr:spPr>
        <a:xfrm flipV="1">
          <a:off x="1352550" y="3276600"/>
          <a:ext cx="9526" cy="1466849"/>
        </a:xfrm>
        <a:prstGeom prst="straightConnector1">
          <a:avLst/>
        </a:prstGeom>
        <a:noFill/>
        <a:ln w="57150" cap="flat" cmpd="sng" algn="ctr">
          <a:solidFill>
            <a:srgbClr val="00FF00"/>
          </a:solidFill>
          <a:prstDash val="solid"/>
          <a:tailEnd type="triangle"/>
        </a:ln>
        <a:effectLst/>
      </xdr:spPr>
    </xdr:cxnSp>
    <xdr:clientData/>
  </xdr:twoCellAnchor>
  <xdr:twoCellAnchor>
    <xdr:from>
      <xdr:col>2</xdr:col>
      <xdr:colOff>371475</xdr:colOff>
      <xdr:row>13</xdr:row>
      <xdr:rowOff>19050</xdr:rowOff>
    </xdr:from>
    <xdr:to>
      <xdr:col>2</xdr:col>
      <xdr:colOff>371476</xdr:colOff>
      <xdr:row>19</xdr:row>
      <xdr:rowOff>142874</xdr:rowOff>
    </xdr:to>
    <xdr:cxnSp macro="">
      <xdr:nvCxnSpPr>
        <xdr:cNvPr id="4" name="Connecteur droit avec flèche 3">
          <a:extLst>
            <a:ext uri="{FF2B5EF4-FFF2-40B4-BE49-F238E27FC236}">
              <a16:creationId xmlns:a16="http://schemas.microsoft.com/office/drawing/2014/main" id="{00000000-0008-0000-0300-000004000000}"/>
            </a:ext>
          </a:extLst>
        </xdr:cNvPr>
        <xdr:cNvCxnSpPr/>
      </xdr:nvCxnSpPr>
      <xdr:spPr>
        <a:xfrm flipV="1">
          <a:off x="2295525" y="3276600"/>
          <a:ext cx="1" cy="1266824"/>
        </a:xfrm>
        <a:prstGeom prst="straightConnector1">
          <a:avLst/>
        </a:prstGeom>
        <a:noFill/>
        <a:ln w="57150" cap="flat" cmpd="sng" algn="ctr">
          <a:solidFill>
            <a:srgbClr val="00FF00"/>
          </a:solidFill>
          <a:prstDash val="solid"/>
          <a:tailEnd type="triangle"/>
        </a:ln>
        <a:effectLst/>
      </xdr:spPr>
    </xdr:cxnSp>
    <xdr:clientData/>
  </xdr:twoCellAnchor>
  <xdr:twoCellAnchor>
    <xdr:from>
      <xdr:col>3</xdr:col>
      <xdr:colOff>390526</xdr:colOff>
      <xdr:row>13</xdr:row>
      <xdr:rowOff>19050</xdr:rowOff>
    </xdr:from>
    <xdr:to>
      <xdr:col>3</xdr:col>
      <xdr:colOff>409575</xdr:colOff>
      <xdr:row>18</xdr:row>
      <xdr:rowOff>142875</xdr:rowOff>
    </xdr:to>
    <xdr:cxnSp macro="">
      <xdr:nvCxnSpPr>
        <xdr:cNvPr id="5" name="Connecteur droit avec flèche 4">
          <a:extLst>
            <a:ext uri="{FF2B5EF4-FFF2-40B4-BE49-F238E27FC236}">
              <a16:creationId xmlns:a16="http://schemas.microsoft.com/office/drawing/2014/main" id="{00000000-0008-0000-0300-000005000000}"/>
            </a:ext>
          </a:extLst>
        </xdr:cNvPr>
        <xdr:cNvCxnSpPr/>
      </xdr:nvCxnSpPr>
      <xdr:spPr>
        <a:xfrm flipH="1" flipV="1">
          <a:off x="3276601" y="3276600"/>
          <a:ext cx="19049" cy="1076325"/>
        </a:xfrm>
        <a:prstGeom prst="straightConnector1">
          <a:avLst/>
        </a:prstGeom>
        <a:noFill/>
        <a:ln w="57150" cap="flat" cmpd="sng" algn="ctr">
          <a:solidFill>
            <a:srgbClr val="00FF00"/>
          </a:solidFill>
          <a:prstDash val="solid"/>
          <a:tailEnd type="triangle"/>
        </a:ln>
        <a:effectLst/>
      </xdr:spPr>
    </xdr:cxnSp>
    <xdr:clientData/>
  </xdr:twoCellAnchor>
  <xdr:twoCellAnchor>
    <xdr:from>
      <xdr:col>4</xdr:col>
      <xdr:colOff>381000</xdr:colOff>
      <xdr:row>13</xdr:row>
      <xdr:rowOff>19050</xdr:rowOff>
    </xdr:from>
    <xdr:to>
      <xdr:col>4</xdr:col>
      <xdr:colOff>381001</xdr:colOff>
      <xdr:row>17</xdr:row>
      <xdr:rowOff>161925</xdr:rowOff>
    </xdr:to>
    <xdr:cxnSp macro="">
      <xdr:nvCxnSpPr>
        <xdr:cNvPr id="6" name="Connecteur droit avec flèche 5">
          <a:extLst>
            <a:ext uri="{FF2B5EF4-FFF2-40B4-BE49-F238E27FC236}">
              <a16:creationId xmlns:a16="http://schemas.microsoft.com/office/drawing/2014/main" id="{00000000-0008-0000-0300-000006000000}"/>
            </a:ext>
          </a:extLst>
        </xdr:cNvPr>
        <xdr:cNvCxnSpPr/>
      </xdr:nvCxnSpPr>
      <xdr:spPr>
        <a:xfrm flipV="1">
          <a:off x="4229100" y="3276600"/>
          <a:ext cx="1" cy="904875"/>
        </a:xfrm>
        <a:prstGeom prst="straightConnector1">
          <a:avLst/>
        </a:prstGeom>
        <a:noFill/>
        <a:ln w="57150" cap="flat" cmpd="sng" algn="ctr">
          <a:solidFill>
            <a:srgbClr val="00FF00"/>
          </a:solidFill>
          <a:prstDash val="solid"/>
          <a:tailEnd type="triangle"/>
        </a:ln>
        <a:effectLst/>
      </xdr:spPr>
    </xdr:cxnSp>
    <xdr:clientData/>
  </xdr:twoCellAnchor>
  <xdr:twoCellAnchor>
    <xdr:from>
      <xdr:col>5</xdr:col>
      <xdr:colOff>381000</xdr:colOff>
      <xdr:row>13</xdr:row>
      <xdr:rowOff>19050</xdr:rowOff>
    </xdr:from>
    <xdr:to>
      <xdr:col>5</xdr:col>
      <xdr:colOff>381001</xdr:colOff>
      <xdr:row>16</xdr:row>
      <xdr:rowOff>161925</xdr:rowOff>
    </xdr:to>
    <xdr:cxnSp macro="">
      <xdr:nvCxnSpPr>
        <xdr:cNvPr id="7" name="Connecteur droit avec flèche 6">
          <a:extLst>
            <a:ext uri="{FF2B5EF4-FFF2-40B4-BE49-F238E27FC236}">
              <a16:creationId xmlns:a16="http://schemas.microsoft.com/office/drawing/2014/main" id="{00000000-0008-0000-0300-000007000000}"/>
            </a:ext>
          </a:extLst>
        </xdr:cNvPr>
        <xdr:cNvCxnSpPr/>
      </xdr:nvCxnSpPr>
      <xdr:spPr>
        <a:xfrm flipV="1">
          <a:off x="5191125" y="3276600"/>
          <a:ext cx="1" cy="714375"/>
        </a:xfrm>
        <a:prstGeom prst="straightConnector1">
          <a:avLst/>
        </a:prstGeom>
        <a:noFill/>
        <a:ln w="57150" cap="flat" cmpd="sng" algn="ctr">
          <a:solidFill>
            <a:srgbClr val="00FF00"/>
          </a:solidFill>
          <a:prstDash val="solid"/>
          <a:tailEnd type="triangle"/>
        </a:ln>
        <a:effectLst/>
      </xdr:spPr>
    </xdr:cxnSp>
    <xdr:clientData/>
  </xdr:twoCellAnchor>
  <xdr:twoCellAnchor>
    <xdr:from>
      <xdr:col>6</xdr:col>
      <xdr:colOff>400050</xdr:colOff>
      <xdr:row>13</xdr:row>
      <xdr:rowOff>19050</xdr:rowOff>
    </xdr:from>
    <xdr:to>
      <xdr:col>6</xdr:col>
      <xdr:colOff>400051</xdr:colOff>
      <xdr:row>16</xdr:row>
      <xdr:rowOff>0</xdr:rowOff>
    </xdr:to>
    <xdr:cxnSp macro="">
      <xdr:nvCxnSpPr>
        <xdr:cNvPr id="8" name="Connecteur droit avec flèche 7">
          <a:extLst>
            <a:ext uri="{FF2B5EF4-FFF2-40B4-BE49-F238E27FC236}">
              <a16:creationId xmlns:a16="http://schemas.microsoft.com/office/drawing/2014/main" id="{00000000-0008-0000-0300-000008000000}"/>
            </a:ext>
          </a:extLst>
        </xdr:cNvPr>
        <xdr:cNvCxnSpPr/>
      </xdr:nvCxnSpPr>
      <xdr:spPr>
        <a:xfrm flipV="1">
          <a:off x="6172200" y="3276600"/>
          <a:ext cx="1" cy="552450"/>
        </a:xfrm>
        <a:prstGeom prst="straightConnector1">
          <a:avLst/>
        </a:prstGeom>
        <a:noFill/>
        <a:ln w="57150" cap="flat" cmpd="sng" algn="ctr">
          <a:solidFill>
            <a:srgbClr val="00FF00"/>
          </a:solidFill>
          <a:prstDash val="solid"/>
          <a:tailEnd type="triangle"/>
        </a:ln>
        <a:effectLst/>
      </xdr:spPr>
    </xdr:cxnSp>
    <xdr:clientData/>
  </xdr:twoCellAnchor>
  <xdr:twoCellAnchor>
    <xdr:from>
      <xdr:col>7</xdr:col>
      <xdr:colOff>381001</xdr:colOff>
      <xdr:row>13</xdr:row>
      <xdr:rowOff>19050</xdr:rowOff>
    </xdr:from>
    <xdr:to>
      <xdr:col>7</xdr:col>
      <xdr:colOff>390525</xdr:colOff>
      <xdr:row>14</xdr:row>
      <xdr:rowOff>171449</xdr:rowOff>
    </xdr:to>
    <xdr:cxnSp macro="">
      <xdr:nvCxnSpPr>
        <xdr:cNvPr id="9" name="Connecteur droit avec flèche 8">
          <a:extLst>
            <a:ext uri="{FF2B5EF4-FFF2-40B4-BE49-F238E27FC236}">
              <a16:creationId xmlns:a16="http://schemas.microsoft.com/office/drawing/2014/main" id="{00000000-0008-0000-0300-000009000000}"/>
            </a:ext>
          </a:extLst>
        </xdr:cNvPr>
        <xdr:cNvCxnSpPr/>
      </xdr:nvCxnSpPr>
      <xdr:spPr>
        <a:xfrm flipH="1" flipV="1">
          <a:off x="7115176" y="3276600"/>
          <a:ext cx="9524" cy="342899"/>
        </a:xfrm>
        <a:prstGeom prst="straightConnector1">
          <a:avLst/>
        </a:prstGeom>
        <a:noFill/>
        <a:ln w="57150" cap="flat" cmpd="sng" algn="ctr">
          <a:solidFill>
            <a:srgbClr val="00FF00"/>
          </a:solidFill>
          <a:prstDash val="solid"/>
          <a:tailEnd type="triangle"/>
        </a:ln>
        <a:effectLst/>
      </xdr:spPr>
    </xdr:cxnSp>
    <xdr:clientData/>
  </xdr:twoCellAnchor>
  <xdr:twoCellAnchor>
    <xdr:from>
      <xdr:col>8</xdr:col>
      <xdr:colOff>390526</xdr:colOff>
      <xdr:row>13</xdr:row>
      <xdr:rowOff>19050</xdr:rowOff>
    </xdr:from>
    <xdr:to>
      <xdr:col>8</xdr:col>
      <xdr:colOff>400050</xdr:colOff>
      <xdr:row>14</xdr:row>
      <xdr:rowOff>38100</xdr:rowOff>
    </xdr:to>
    <xdr:cxnSp macro="">
      <xdr:nvCxnSpPr>
        <xdr:cNvPr id="10" name="Connecteur droit avec flèche 9">
          <a:extLst>
            <a:ext uri="{FF2B5EF4-FFF2-40B4-BE49-F238E27FC236}">
              <a16:creationId xmlns:a16="http://schemas.microsoft.com/office/drawing/2014/main" id="{00000000-0008-0000-0300-00000A000000}"/>
            </a:ext>
          </a:extLst>
        </xdr:cNvPr>
        <xdr:cNvCxnSpPr/>
      </xdr:nvCxnSpPr>
      <xdr:spPr>
        <a:xfrm flipH="1" flipV="1">
          <a:off x="8086726" y="3276600"/>
          <a:ext cx="9524" cy="209550"/>
        </a:xfrm>
        <a:prstGeom prst="straightConnector1">
          <a:avLst/>
        </a:prstGeom>
        <a:noFill/>
        <a:ln w="57150" cap="flat" cmpd="sng" algn="ctr">
          <a:solidFill>
            <a:srgbClr val="00FF00"/>
          </a:solidFill>
          <a:prstDash val="solid"/>
          <a:tailEnd type="triangle"/>
        </a:ln>
        <a:effectLst/>
      </xdr:spPr>
    </xdr:cxnSp>
    <xdr:clientData/>
  </xdr:twoCellAnchor>
  <xdr:twoCellAnchor>
    <xdr:from>
      <xdr:col>0</xdr:col>
      <xdr:colOff>495300</xdr:colOff>
      <xdr:row>35</xdr:row>
      <xdr:rowOff>9525</xdr:rowOff>
    </xdr:from>
    <xdr:to>
      <xdr:col>0</xdr:col>
      <xdr:colOff>495300</xdr:colOff>
      <xdr:row>43</xdr:row>
      <xdr:rowOff>142875</xdr:rowOff>
    </xdr:to>
    <xdr:cxnSp macro="">
      <xdr:nvCxnSpPr>
        <xdr:cNvPr id="11" name="Connecteur droit avec flèche 10">
          <a:extLst>
            <a:ext uri="{FF2B5EF4-FFF2-40B4-BE49-F238E27FC236}">
              <a16:creationId xmlns:a16="http://schemas.microsoft.com/office/drawing/2014/main" id="{00000000-0008-0000-0300-00000B000000}"/>
            </a:ext>
          </a:extLst>
        </xdr:cNvPr>
        <xdr:cNvCxnSpPr/>
      </xdr:nvCxnSpPr>
      <xdr:spPr>
        <a:xfrm flipV="1">
          <a:off x="495300" y="8286750"/>
          <a:ext cx="0" cy="1657350"/>
        </a:xfrm>
        <a:prstGeom prst="straightConnector1">
          <a:avLst/>
        </a:prstGeom>
        <a:noFill/>
        <a:ln w="57150" cap="flat" cmpd="sng" algn="ctr">
          <a:solidFill>
            <a:srgbClr val="00FF00"/>
          </a:solidFill>
          <a:prstDash val="solid"/>
          <a:tailEnd type="triangle"/>
        </a:ln>
        <a:effectLst/>
      </xdr:spPr>
    </xdr:cxnSp>
    <xdr:clientData/>
  </xdr:twoCellAnchor>
  <xdr:twoCellAnchor>
    <xdr:from>
      <xdr:col>1</xdr:col>
      <xdr:colOff>571499</xdr:colOff>
      <xdr:row>35</xdr:row>
      <xdr:rowOff>9525</xdr:rowOff>
    </xdr:from>
    <xdr:to>
      <xdr:col>1</xdr:col>
      <xdr:colOff>581025</xdr:colOff>
      <xdr:row>42</xdr:row>
      <xdr:rowOff>142875</xdr:rowOff>
    </xdr:to>
    <xdr:cxnSp macro="">
      <xdr:nvCxnSpPr>
        <xdr:cNvPr id="12" name="Connecteur droit avec flèche 11">
          <a:extLst>
            <a:ext uri="{FF2B5EF4-FFF2-40B4-BE49-F238E27FC236}">
              <a16:creationId xmlns:a16="http://schemas.microsoft.com/office/drawing/2014/main" id="{00000000-0008-0000-0300-00000C000000}"/>
            </a:ext>
          </a:extLst>
        </xdr:cNvPr>
        <xdr:cNvCxnSpPr/>
      </xdr:nvCxnSpPr>
      <xdr:spPr>
        <a:xfrm flipV="1">
          <a:off x="1533524" y="8286750"/>
          <a:ext cx="9526" cy="1466850"/>
        </a:xfrm>
        <a:prstGeom prst="straightConnector1">
          <a:avLst/>
        </a:prstGeom>
        <a:noFill/>
        <a:ln w="57150" cap="flat" cmpd="sng" algn="ctr">
          <a:solidFill>
            <a:srgbClr val="00FF00"/>
          </a:solidFill>
          <a:prstDash val="solid"/>
          <a:tailEnd type="triangle"/>
        </a:ln>
        <a:effectLst/>
      </xdr:spPr>
    </xdr:cxnSp>
    <xdr:clientData/>
  </xdr:twoCellAnchor>
  <xdr:twoCellAnchor>
    <xdr:from>
      <xdr:col>2</xdr:col>
      <xdr:colOff>552449</xdr:colOff>
      <xdr:row>35</xdr:row>
      <xdr:rowOff>9525</xdr:rowOff>
    </xdr:from>
    <xdr:to>
      <xdr:col>2</xdr:col>
      <xdr:colOff>552450</xdr:colOff>
      <xdr:row>41</xdr:row>
      <xdr:rowOff>133349</xdr:rowOff>
    </xdr:to>
    <xdr:cxnSp macro="">
      <xdr:nvCxnSpPr>
        <xdr:cNvPr id="13" name="Connecteur droit avec flèche 12">
          <a:extLst>
            <a:ext uri="{FF2B5EF4-FFF2-40B4-BE49-F238E27FC236}">
              <a16:creationId xmlns:a16="http://schemas.microsoft.com/office/drawing/2014/main" id="{00000000-0008-0000-0300-00000D000000}"/>
            </a:ext>
          </a:extLst>
        </xdr:cNvPr>
        <xdr:cNvCxnSpPr/>
      </xdr:nvCxnSpPr>
      <xdr:spPr>
        <a:xfrm flipV="1">
          <a:off x="2476499" y="8286750"/>
          <a:ext cx="1" cy="1266824"/>
        </a:xfrm>
        <a:prstGeom prst="straightConnector1">
          <a:avLst/>
        </a:prstGeom>
        <a:noFill/>
        <a:ln w="57150" cap="flat" cmpd="sng" algn="ctr">
          <a:solidFill>
            <a:srgbClr val="00FF00"/>
          </a:solidFill>
          <a:prstDash val="solid"/>
          <a:tailEnd type="triangle"/>
        </a:ln>
        <a:effectLst/>
      </xdr:spPr>
    </xdr:cxnSp>
    <xdr:clientData/>
  </xdr:twoCellAnchor>
  <xdr:twoCellAnchor>
    <xdr:from>
      <xdr:col>3</xdr:col>
      <xdr:colOff>571500</xdr:colOff>
      <xdr:row>35</xdr:row>
      <xdr:rowOff>9525</xdr:rowOff>
    </xdr:from>
    <xdr:to>
      <xdr:col>3</xdr:col>
      <xdr:colOff>590550</xdr:colOff>
      <xdr:row>40</xdr:row>
      <xdr:rowOff>133351</xdr:rowOff>
    </xdr:to>
    <xdr:cxnSp macro="">
      <xdr:nvCxnSpPr>
        <xdr:cNvPr id="14" name="Connecteur droit avec flèche 13">
          <a:extLst>
            <a:ext uri="{FF2B5EF4-FFF2-40B4-BE49-F238E27FC236}">
              <a16:creationId xmlns:a16="http://schemas.microsoft.com/office/drawing/2014/main" id="{00000000-0008-0000-0300-00000E000000}"/>
            </a:ext>
          </a:extLst>
        </xdr:cNvPr>
        <xdr:cNvCxnSpPr/>
      </xdr:nvCxnSpPr>
      <xdr:spPr>
        <a:xfrm flipH="1" flipV="1">
          <a:off x="3457575" y="8286750"/>
          <a:ext cx="19050" cy="1076326"/>
        </a:xfrm>
        <a:prstGeom prst="straightConnector1">
          <a:avLst/>
        </a:prstGeom>
        <a:noFill/>
        <a:ln w="57150" cap="flat" cmpd="sng" algn="ctr">
          <a:solidFill>
            <a:srgbClr val="00FF00"/>
          </a:solidFill>
          <a:prstDash val="solid"/>
          <a:tailEnd type="triangle"/>
        </a:ln>
        <a:effectLst/>
      </xdr:spPr>
    </xdr:cxnSp>
    <xdr:clientData/>
  </xdr:twoCellAnchor>
  <xdr:twoCellAnchor>
    <xdr:from>
      <xdr:col>4</xdr:col>
      <xdr:colOff>561974</xdr:colOff>
      <xdr:row>35</xdr:row>
      <xdr:rowOff>9525</xdr:rowOff>
    </xdr:from>
    <xdr:to>
      <xdr:col>4</xdr:col>
      <xdr:colOff>561975</xdr:colOff>
      <xdr:row>39</xdr:row>
      <xdr:rowOff>152401</xdr:rowOff>
    </xdr:to>
    <xdr:cxnSp macro="">
      <xdr:nvCxnSpPr>
        <xdr:cNvPr id="15" name="Connecteur droit avec flèche 14">
          <a:extLst>
            <a:ext uri="{FF2B5EF4-FFF2-40B4-BE49-F238E27FC236}">
              <a16:creationId xmlns:a16="http://schemas.microsoft.com/office/drawing/2014/main" id="{00000000-0008-0000-0300-00000F000000}"/>
            </a:ext>
          </a:extLst>
        </xdr:cNvPr>
        <xdr:cNvCxnSpPr/>
      </xdr:nvCxnSpPr>
      <xdr:spPr>
        <a:xfrm flipV="1">
          <a:off x="4410074" y="8286750"/>
          <a:ext cx="1" cy="904876"/>
        </a:xfrm>
        <a:prstGeom prst="straightConnector1">
          <a:avLst/>
        </a:prstGeom>
        <a:noFill/>
        <a:ln w="57150" cap="flat" cmpd="sng" algn="ctr">
          <a:solidFill>
            <a:srgbClr val="00FF00"/>
          </a:solidFill>
          <a:prstDash val="solid"/>
          <a:tailEnd type="triangle"/>
        </a:ln>
        <a:effectLst/>
      </xdr:spPr>
    </xdr:cxnSp>
    <xdr:clientData/>
  </xdr:twoCellAnchor>
  <xdr:twoCellAnchor>
    <xdr:from>
      <xdr:col>5</xdr:col>
      <xdr:colOff>561974</xdr:colOff>
      <xdr:row>35</xdr:row>
      <xdr:rowOff>9525</xdr:rowOff>
    </xdr:from>
    <xdr:to>
      <xdr:col>5</xdr:col>
      <xdr:colOff>561975</xdr:colOff>
      <xdr:row>38</xdr:row>
      <xdr:rowOff>152401</xdr:rowOff>
    </xdr:to>
    <xdr:cxnSp macro="">
      <xdr:nvCxnSpPr>
        <xdr:cNvPr id="16" name="Connecteur droit avec flèche 15">
          <a:extLst>
            <a:ext uri="{FF2B5EF4-FFF2-40B4-BE49-F238E27FC236}">
              <a16:creationId xmlns:a16="http://schemas.microsoft.com/office/drawing/2014/main" id="{00000000-0008-0000-0300-000010000000}"/>
            </a:ext>
          </a:extLst>
        </xdr:cNvPr>
        <xdr:cNvCxnSpPr/>
      </xdr:nvCxnSpPr>
      <xdr:spPr>
        <a:xfrm flipV="1">
          <a:off x="5372099" y="8286750"/>
          <a:ext cx="1" cy="714376"/>
        </a:xfrm>
        <a:prstGeom prst="straightConnector1">
          <a:avLst/>
        </a:prstGeom>
        <a:noFill/>
        <a:ln w="57150" cap="flat" cmpd="sng" algn="ctr">
          <a:solidFill>
            <a:srgbClr val="00FF00"/>
          </a:solidFill>
          <a:prstDash val="solid"/>
          <a:tailEnd type="triangle"/>
        </a:ln>
        <a:effectLst/>
      </xdr:spPr>
    </xdr:cxnSp>
    <xdr:clientData/>
  </xdr:twoCellAnchor>
  <xdr:twoCellAnchor>
    <xdr:from>
      <xdr:col>6</xdr:col>
      <xdr:colOff>581024</xdr:colOff>
      <xdr:row>35</xdr:row>
      <xdr:rowOff>9525</xdr:rowOff>
    </xdr:from>
    <xdr:to>
      <xdr:col>6</xdr:col>
      <xdr:colOff>581025</xdr:colOff>
      <xdr:row>37</xdr:row>
      <xdr:rowOff>180975</xdr:rowOff>
    </xdr:to>
    <xdr:cxnSp macro="">
      <xdr:nvCxnSpPr>
        <xdr:cNvPr id="17" name="Connecteur droit avec flèche 16">
          <a:extLst>
            <a:ext uri="{FF2B5EF4-FFF2-40B4-BE49-F238E27FC236}">
              <a16:creationId xmlns:a16="http://schemas.microsoft.com/office/drawing/2014/main" id="{00000000-0008-0000-0300-000011000000}"/>
            </a:ext>
          </a:extLst>
        </xdr:cNvPr>
        <xdr:cNvCxnSpPr/>
      </xdr:nvCxnSpPr>
      <xdr:spPr>
        <a:xfrm flipV="1">
          <a:off x="6353174" y="8286750"/>
          <a:ext cx="1" cy="552450"/>
        </a:xfrm>
        <a:prstGeom prst="straightConnector1">
          <a:avLst/>
        </a:prstGeom>
        <a:noFill/>
        <a:ln w="57150" cap="flat" cmpd="sng" algn="ctr">
          <a:solidFill>
            <a:srgbClr val="00FF00"/>
          </a:solidFill>
          <a:prstDash val="solid"/>
          <a:tailEnd type="triangle"/>
        </a:ln>
        <a:effectLst/>
      </xdr:spPr>
    </xdr:cxnSp>
    <xdr:clientData/>
  </xdr:twoCellAnchor>
  <xdr:twoCellAnchor>
    <xdr:from>
      <xdr:col>7</xdr:col>
      <xdr:colOff>561975</xdr:colOff>
      <xdr:row>35</xdr:row>
      <xdr:rowOff>9525</xdr:rowOff>
    </xdr:from>
    <xdr:to>
      <xdr:col>7</xdr:col>
      <xdr:colOff>571499</xdr:colOff>
      <xdr:row>36</xdr:row>
      <xdr:rowOff>161925</xdr:rowOff>
    </xdr:to>
    <xdr:cxnSp macro="">
      <xdr:nvCxnSpPr>
        <xdr:cNvPr id="18" name="Connecteur droit avec flèche 17">
          <a:extLst>
            <a:ext uri="{FF2B5EF4-FFF2-40B4-BE49-F238E27FC236}">
              <a16:creationId xmlns:a16="http://schemas.microsoft.com/office/drawing/2014/main" id="{00000000-0008-0000-0300-000012000000}"/>
            </a:ext>
          </a:extLst>
        </xdr:cNvPr>
        <xdr:cNvCxnSpPr/>
      </xdr:nvCxnSpPr>
      <xdr:spPr>
        <a:xfrm flipH="1" flipV="1">
          <a:off x="7296150" y="8286750"/>
          <a:ext cx="9524" cy="342900"/>
        </a:xfrm>
        <a:prstGeom prst="straightConnector1">
          <a:avLst/>
        </a:prstGeom>
        <a:noFill/>
        <a:ln w="57150" cap="flat" cmpd="sng" algn="ctr">
          <a:solidFill>
            <a:srgbClr val="00FF00"/>
          </a:solidFill>
          <a:prstDash val="solid"/>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livier\Desktop\Fish%20and%20Chips%20ultimate2%20essai%20LRD%20en%20modif-Dorian%20-%20Copi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livier\Desktop\Fish%20and%20Chips%20ultimate2%20essai%20DB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Base_LRD"/>
      <sheetName val="Niveaux_LRD"/>
      <sheetName val="Explications"/>
      <sheetName val="Cannes 2"/>
      <sheetName val="Arbres DODO"/>
    </sheetNames>
    <sheetDataSet>
      <sheetData sheetId="0"/>
      <sheetData sheetId="1"/>
      <sheetData sheetId="2">
        <row r="1">
          <cell r="A1" t="str">
            <v>Système</v>
          </cell>
        </row>
      </sheetData>
      <sheetData sheetId="3"/>
      <sheetData sheetId="4">
        <row r="22">
          <cell r="W22">
            <v>15</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Base_LRD"/>
      <sheetName val="Niveaux_LRD"/>
    </sheetNames>
    <sheetDataSet>
      <sheetData sheetId="0"/>
      <sheetData sheetId="1"/>
      <sheetData sheetId="2">
        <row r="1">
          <cell r="A1" t="str">
            <v>Système</v>
          </cell>
        </row>
        <row r="2">
          <cell r="A2" t="str">
            <v>Commun Floride</v>
          </cell>
        </row>
        <row r="3">
          <cell r="A3" t="str">
            <v>Commun Gunter</v>
          </cell>
        </row>
        <row r="4">
          <cell r="A4" t="str">
            <v>Commun Kenai</v>
          </cell>
        </row>
        <row r="5">
          <cell r="A5" t="str">
            <v>Commun Amazone</v>
          </cell>
        </row>
        <row r="6">
          <cell r="A6" t="str">
            <v>Commun Lochness</v>
          </cell>
        </row>
        <row r="7">
          <cell r="A7" t="str">
            <v>Commun Mediterranee</v>
          </cell>
        </row>
        <row r="8">
          <cell r="A8" t="str">
            <v>Commun Grande Barriere</v>
          </cell>
        </row>
        <row r="9">
          <cell r="A9" t="str">
            <v>Commun Lyngen</v>
          </cell>
        </row>
        <row r="10">
          <cell r="A10" t="str">
            <v>Commun Mekong</v>
          </cell>
        </row>
        <row r="11">
          <cell r="A11" t="str">
            <v>Commun Hawai</v>
          </cell>
        </row>
        <row r="12">
          <cell r="A12" t="str">
            <v>Commun Murray</v>
          </cell>
        </row>
        <row r="13">
          <cell r="A13" t="str">
            <v>Commun Nil</v>
          </cell>
        </row>
        <row r="14">
          <cell r="A14" t="str">
            <v>Commun Seychelles</v>
          </cell>
        </row>
        <row r="15">
          <cell r="A15" t="str">
            <v>Commun Californie</v>
          </cell>
        </row>
        <row r="16">
          <cell r="A16" t="str">
            <v>Commun Baikal</v>
          </cell>
        </row>
        <row r="17">
          <cell r="A17" t="str">
            <v>Commun Fernando</v>
          </cell>
        </row>
        <row r="18">
          <cell r="A18" t="str">
            <v>Commun Monde disparu</v>
          </cell>
        </row>
        <row r="19">
          <cell r="A19" t="str">
            <v>Rare Floride</v>
          </cell>
        </row>
        <row r="20">
          <cell r="A20" t="str">
            <v>Rare Gunter</v>
          </cell>
        </row>
        <row r="21">
          <cell r="A21" t="str">
            <v>Rare Kenai</v>
          </cell>
        </row>
        <row r="22">
          <cell r="A22" t="str">
            <v>Rare Amazone</v>
          </cell>
        </row>
        <row r="23">
          <cell r="A23" t="str">
            <v>Rare Lochness</v>
          </cell>
        </row>
        <row r="24">
          <cell r="A24" t="str">
            <v>Rare Mediterranee</v>
          </cell>
        </row>
        <row r="25">
          <cell r="A25" t="str">
            <v>Rare Grande barriere</v>
          </cell>
        </row>
        <row r="26">
          <cell r="A26" t="str">
            <v>Rare Lyngen</v>
          </cell>
        </row>
        <row r="27">
          <cell r="A27" t="str">
            <v>Rare Mekong</v>
          </cell>
        </row>
        <row r="28">
          <cell r="A28" t="str">
            <v>Rare Hawai</v>
          </cell>
        </row>
        <row r="29">
          <cell r="A29" t="str">
            <v>Rare Murray</v>
          </cell>
        </row>
        <row r="30">
          <cell r="A30" t="str">
            <v>Rare Nil</v>
          </cell>
        </row>
        <row r="31">
          <cell r="A31" t="str">
            <v>Rare Seychelles</v>
          </cell>
        </row>
        <row r="32">
          <cell r="A32" t="str">
            <v>Rare Californie</v>
          </cell>
        </row>
        <row r="33">
          <cell r="A33" t="str">
            <v>Rare Baikal</v>
          </cell>
        </row>
        <row r="34">
          <cell r="A34" t="str">
            <v>Rare Fernando</v>
          </cell>
        </row>
        <row r="35">
          <cell r="A35" t="str">
            <v>Rare Monde disparu</v>
          </cell>
        </row>
        <row r="36">
          <cell r="A36" t="str">
            <v>Epique Floride</v>
          </cell>
        </row>
        <row r="37">
          <cell r="A37" t="str">
            <v>Epique Gunter</v>
          </cell>
        </row>
        <row r="38">
          <cell r="A38" t="str">
            <v>Epique Kenai</v>
          </cell>
        </row>
        <row r="39">
          <cell r="A39" t="str">
            <v>Epique Amazone</v>
          </cell>
        </row>
        <row r="40">
          <cell r="A40" t="str">
            <v>Epique Lochness</v>
          </cell>
        </row>
        <row r="41">
          <cell r="A41" t="str">
            <v>Epique Mediterranee</v>
          </cell>
        </row>
        <row r="42">
          <cell r="A42" t="str">
            <v>Epique Grande barriere</v>
          </cell>
        </row>
        <row r="43">
          <cell r="A43" t="str">
            <v>Epique Lyngen</v>
          </cell>
        </row>
        <row r="44">
          <cell r="A44" t="str">
            <v>Epique Mekong</v>
          </cell>
        </row>
        <row r="45">
          <cell r="A45" t="str">
            <v>Epique Hawai</v>
          </cell>
        </row>
        <row r="46">
          <cell r="A46" t="str">
            <v>Epique Murray</v>
          </cell>
        </row>
        <row r="47">
          <cell r="A47" t="str">
            <v>Epique Nil</v>
          </cell>
        </row>
        <row r="48">
          <cell r="A48" t="str">
            <v>Epique Seychelles</v>
          </cell>
        </row>
        <row r="49">
          <cell r="A49" t="str">
            <v>Epique Californie</v>
          </cell>
        </row>
        <row r="50">
          <cell r="A50" t="str">
            <v>Epique Baikal</v>
          </cell>
        </row>
        <row r="51">
          <cell r="A51" t="str">
            <v>Epique Fernando</v>
          </cell>
        </row>
        <row r="52">
          <cell r="A52" t="str">
            <v>Epique Monde disparu</v>
          </cell>
        </row>
        <row r="53">
          <cell r="A53" t="str">
            <v>Mythique Floride</v>
          </cell>
        </row>
        <row r="54">
          <cell r="A54" t="str">
            <v>Mythique Gunter</v>
          </cell>
        </row>
        <row r="55">
          <cell r="A55" t="str">
            <v>Mythique Kenai</v>
          </cell>
        </row>
        <row r="56">
          <cell r="A56" t="str">
            <v>Mythique Amazone</v>
          </cell>
        </row>
        <row r="57">
          <cell r="A57" t="str">
            <v>Mythique Lochness</v>
          </cell>
        </row>
        <row r="58">
          <cell r="A58" t="str">
            <v>Mythique Mediterranee</v>
          </cell>
        </row>
        <row r="59">
          <cell r="A59" t="str">
            <v>Mythique Grande barriere</v>
          </cell>
        </row>
        <row r="60">
          <cell r="A60" t="str">
            <v>Mythique Lyngen</v>
          </cell>
        </row>
        <row r="61">
          <cell r="A61" t="str">
            <v>Mythique Mekong</v>
          </cell>
        </row>
        <row r="62">
          <cell r="A62" t="str">
            <v>Mythique Hawai</v>
          </cell>
        </row>
        <row r="63">
          <cell r="A63" t="str">
            <v>Mythique Murray</v>
          </cell>
        </row>
        <row r="64">
          <cell r="A64" t="str">
            <v>Mythique Nil</v>
          </cell>
        </row>
        <row r="65">
          <cell r="A65" t="str">
            <v>Mythique Seychelles</v>
          </cell>
        </row>
        <row r="66">
          <cell r="A66" t="str">
            <v>Mythique Californie</v>
          </cell>
        </row>
        <row r="67">
          <cell r="A67" t="str">
            <v>Mythique Baikal</v>
          </cell>
        </row>
        <row r="68">
          <cell r="A68" t="str">
            <v>Mythique Fernando</v>
          </cell>
        </row>
        <row r="69">
          <cell r="A69" t="str">
            <v>Mythique Monde disparu</v>
          </cell>
        </row>
        <row r="70">
          <cell r="A70" t="str">
            <v>Légendaire Floride</v>
          </cell>
        </row>
        <row r="71">
          <cell r="A71" t="str">
            <v>Légendaire Gunter</v>
          </cell>
        </row>
        <row r="72">
          <cell r="A72" t="str">
            <v>Légendaire Kenai</v>
          </cell>
        </row>
        <row r="73">
          <cell r="A73" t="str">
            <v>Légendaire Amazone</v>
          </cell>
        </row>
        <row r="74">
          <cell r="A74" t="str">
            <v>Légendaire Lochness</v>
          </cell>
        </row>
        <row r="75">
          <cell r="A75" t="str">
            <v>Légendaire Mediterranee</v>
          </cell>
        </row>
        <row r="76">
          <cell r="A76" t="str">
            <v>Légendaire Grande barriere</v>
          </cell>
        </row>
        <row r="77">
          <cell r="A77" t="str">
            <v>Légendaire Lyngen</v>
          </cell>
        </row>
        <row r="78">
          <cell r="A78" t="str">
            <v>Légendaire Mekong</v>
          </cell>
        </row>
        <row r="79">
          <cell r="A79" t="str">
            <v>Légendaire Hawai</v>
          </cell>
        </row>
        <row r="80">
          <cell r="A80" t="str">
            <v>Légendaire Murray</v>
          </cell>
        </row>
        <row r="81">
          <cell r="A81" t="str">
            <v>Légendaire Nil</v>
          </cell>
        </row>
        <row r="82">
          <cell r="A82" t="str">
            <v>Légendaire Seychelles</v>
          </cell>
        </row>
        <row r="83">
          <cell r="A83" t="str">
            <v>Légendaire Californie</v>
          </cell>
        </row>
        <row r="84">
          <cell r="A84" t="str">
            <v>Légendaire Baikal</v>
          </cell>
        </row>
        <row r="85">
          <cell r="A85" t="str">
            <v>Légendaire Fernando</v>
          </cell>
        </row>
        <row r="86">
          <cell r="A86" t="str">
            <v>Légendaire Monde disparu</v>
          </cell>
        </row>
        <row r="87">
          <cell r="A87" t="str">
            <v>Légendaire Lac biwa</v>
          </cell>
        </row>
        <row r="90">
          <cell r="A90" t="str">
            <v>plan</v>
          </cell>
        </row>
        <row r="91">
          <cell r="A91" t="str">
            <v>BAIKAL</v>
          </cell>
        </row>
        <row r="92">
          <cell r="A92" t="str">
            <v>MONDE PERDU</v>
          </cell>
        </row>
        <row r="93">
          <cell r="A93" t="str">
            <v>KENAI</v>
          </cell>
        </row>
        <row r="94">
          <cell r="A94" t="str">
            <v>CALIFORNIE</v>
          </cell>
        </row>
        <row r="95">
          <cell r="A95" t="str">
            <v>FERNANDO</v>
          </cell>
        </row>
        <row r="96">
          <cell r="A96" t="str">
            <v>MURRAY</v>
          </cell>
        </row>
        <row r="97">
          <cell r="A97" t="str">
            <v>NIL</v>
          </cell>
        </row>
        <row r="98">
          <cell r="A98" t="str">
            <v>SEYCHELLES</v>
          </cell>
        </row>
        <row r="99">
          <cell r="A99" t="str">
            <v>HAWAI</v>
          </cell>
        </row>
        <row r="100">
          <cell r="A100" t="str">
            <v>GRANDE BARRIERE</v>
          </cell>
        </row>
        <row r="101">
          <cell r="A101" t="str">
            <v>MEKONG</v>
          </cell>
        </row>
        <row r="102">
          <cell r="A102" t="str">
            <v>FLORIDE</v>
          </cell>
        </row>
        <row r="103">
          <cell r="A103" t="str">
            <v>MEDITERRANEE</v>
          </cell>
        </row>
        <row r="104">
          <cell r="A104" t="str">
            <v>AMAZONE</v>
          </cell>
        </row>
        <row r="105">
          <cell r="A105" t="str">
            <v>GUNTER</v>
          </cell>
        </row>
        <row r="106">
          <cell r="A106" t="str">
            <v>LYNGEN</v>
          </cell>
        </row>
        <row r="107">
          <cell r="A107" t="str">
            <v>LOCHNESS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RD_Base" displayName="LRD_Base" ref="A1:L545" totalsRowShown="0" headerRowDxfId="62" dataDxfId="61">
  <autoFilter ref="A1:L545" xr:uid="{00000000-0009-0000-0100-000001000000}"/>
  <sortState xmlns:xlrd2="http://schemas.microsoft.com/office/spreadsheetml/2017/richdata2" ref="A2:L545">
    <sortCondition ref="D1:D545"/>
  </sortState>
  <tableColumns count="12">
    <tableColumn id="11" xr3:uid="{00000000-0010-0000-0000-00000B000000}" name="Poissons" dataDxfId="60"/>
    <tableColumn id="3" xr3:uid="{00000000-0010-0000-0000-000003000000}" name="Plan" dataDxfId="59"/>
    <tableColumn id="14" xr3:uid="{00000000-0010-0000-0000-00000E000000}" name="Select_x000a_Champ" dataDxfId="58"/>
    <tableColumn id="13" xr3:uid="{00000000-0010-0000-0000-00000D000000}" name="Ordre des _x000a_types" dataDxfId="57"/>
    <tableColumn id="2" xr3:uid="{00000000-0010-0000-0000-000002000000}" name="Type" dataDxfId="56"/>
    <tableColumn id="6" xr3:uid="{00000000-0010-0000-0000-000006000000}" name="Clt" dataDxfId="55"/>
    <tableColumn id="9" xr3:uid="{00000000-0010-0000-0000-000009000000}" name="Ordre_x000a_des_x000a_plans" dataDxfId="54"/>
    <tableColumn id="5" xr3:uid="{00000000-0010-0000-0000-000005000000}" name="Nombre de cartes" dataDxfId="53"/>
    <tableColumn id="4" xr3:uid="{00000000-0010-0000-0000-000004000000}" name="Niveau actuel" dataDxfId="52"/>
    <tableColumn id="7" xr3:uid="{00000000-0010-0000-0000-000007000000}" name="Niveau Max_x000a_atteignable" dataDxfId="51">
      <calculatedColumnFormula>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calculatedColumnFormula>
    </tableColumn>
    <tableColumn id="8" xr3:uid="{00000000-0010-0000-0000-000008000000}" name="Nombre de cartes_x000a_manquantes pour_x000a_niveau Max +1" dataDxfId="50">
      <calculatedColumnFormula>IFERROR(ReserveMaxPlus1(LRD_Base[[#This Row],[Type]]&amp;" "&amp;LRD_Base[[#This Row],[Plan]],LRD_Base[[#This Row],[Niveau actuel]],LRD_Base[[#This Row],[Nombre de cartes]],NVX_LRD[#All]),"-")</calculatedColumnFormula>
    </tableColumn>
    <tableColumn id="10" xr3:uid="{00000000-0010-0000-0000-00000A000000}" name="Nombre de demande_x000a_pour niveau +1" dataDxfId="49">
      <calculatedColumnFormula>IFERROR(ROUNDUP(IF(E2="Commun",K2/30,IF(E2="Rare",K2/3,"-")),0),"-")</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VX_LRD" displayName="NVX_LRD" ref="A1:AI141" totalsRowShown="0" headerRowDxfId="43" dataDxfId="42" tableBorderDxfId="41">
  <autoFilter ref="A1:AI141" xr:uid="{00000000-0009-0000-0100-000002000000}"/>
  <sortState xmlns:xlrd2="http://schemas.microsoft.com/office/spreadsheetml/2017/richdata2" ref="A2:AI141">
    <sortCondition ref="B1:B141"/>
  </sortState>
  <tableColumns count="35">
    <tableColumn id="1" xr3:uid="{00000000-0010-0000-0100-000001000000}" name="Système" dataDxfId="40">
      <calculatedColumnFormula>NVX_LRD[[#This Row],[Type]]&amp; " "&amp;NVX_LRD[[#This Row],[Niveaux]]</calculatedColumnFormula>
    </tableColumn>
    <tableColumn id="35" xr3:uid="{00000000-0010-0000-0100-000023000000}" name="Colonne1" dataDxfId="39"/>
    <tableColumn id="2" xr3:uid="{00000000-0010-0000-0100-000002000000}" name="Type" dataDxfId="38"/>
    <tableColumn id="3" xr3:uid="{00000000-0010-0000-0100-000003000000}" name="Niveaux" dataDxfId="37"/>
    <tableColumn id="34" xr3:uid="{00000000-0010-0000-0100-000022000000}" name="Ordre des plans" dataDxfId="36"/>
    <tableColumn id="4" xr3:uid="{00000000-0010-0000-0100-000004000000}" name="N1" dataDxfId="35"/>
    <tableColumn id="5" xr3:uid="{00000000-0010-0000-0100-000005000000}" name="N2" dataDxfId="34"/>
    <tableColumn id="6" xr3:uid="{00000000-0010-0000-0100-000006000000}" name="N3" dataDxfId="33"/>
    <tableColumn id="7" xr3:uid="{00000000-0010-0000-0100-000007000000}" name="N4" dataDxfId="32"/>
    <tableColumn id="8" xr3:uid="{00000000-0010-0000-0100-000008000000}" name="N5" dataDxfId="31"/>
    <tableColumn id="9" xr3:uid="{00000000-0010-0000-0100-000009000000}" name="N6" dataDxfId="30"/>
    <tableColumn id="10" xr3:uid="{00000000-0010-0000-0100-00000A000000}" name="N7" dataDxfId="29"/>
    <tableColumn id="11" xr3:uid="{00000000-0010-0000-0100-00000B000000}" name="N8" dataDxfId="28"/>
    <tableColumn id="12" xr3:uid="{00000000-0010-0000-0100-00000C000000}" name="N9" dataDxfId="27"/>
    <tableColumn id="13" xr3:uid="{00000000-0010-0000-0100-00000D000000}" name="N10" dataDxfId="26"/>
    <tableColumn id="14" xr3:uid="{00000000-0010-0000-0100-00000E000000}" name="N11" dataDxfId="25"/>
    <tableColumn id="15" xr3:uid="{00000000-0010-0000-0100-00000F000000}" name="N12" dataDxfId="24"/>
    <tableColumn id="16" xr3:uid="{00000000-0010-0000-0100-000010000000}" name="N13" dataDxfId="23"/>
    <tableColumn id="17" xr3:uid="{00000000-0010-0000-0100-000011000000}" name="N14" dataDxfId="22"/>
    <tableColumn id="18" xr3:uid="{00000000-0010-0000-0100-000012000000}" name="N15" dataDxfId="21"/>
    <tableColumn id="19" xr3:uid="{00000000-0010-0000-0100-000013000000}" name="N16" dataDxfId="20"/>
    <tableColumn id="20" xr3:uid="{00000000-0010-0000-0100-000014000000}" name="N17" dataDxfId="19"/>
    <tableColumn id="21" xr3:uid="{00000000-0010-0000-0100-000015000000}" name="N18" dataDxfId="18"/>
    <tableColumn id="22" xr3:uid="{00000000-0010-0000-0100-000016000000}" name="N19" dataDxfId="17"/>
    <tableColumn id="23" xr3:uid="{00000000-0010-0000-0100-000017000000}" name="N20" dataDxfId="16"/>
    <tableColumn id="24" xr3:uid="{00000000-0010-0000-0100-000018000000}" name="N21" dataDxfId="15"/>
    <tableColumn id="25" xr3:uid="{00000000-0010-0000-0100-000019000000}" name="N22" dataDxfId="14"/>
    <tableColumn id="26" xr3:uid="{00000000-0010-0000-0100-00001A000000}" name="N23" dataDxfId="13"/>
    <tableColumn id="27" xr3:uid="{00000000-0010-0000-0100-00001B000000}" name="N24" dataDxfId="12"/>
    <tableColumn id="28" xr3:uid="{00000000-0010-0000-0100-00001C000000}" name="N25" dataDxfId="11"/>
    <tableColumn id="29" xr3:uid="{00000000-0010-0000-0100-00001D000000}" name="N26" dataDxfId="10"/>
    <tableColumn id="30" xr3:uid="{00000000-0010-0000-0100-00001E000000}" name="N27" dataDxfId="9"/>
    <tableColumn id="31" xr3:uid="{00000000-0010-0000-0100-00001F000000}" name="N28" dataDxfId="8"/>
    <tableColumn id="32" xr3:uid="{00000000-0010-0000-0100-000020000000}" name="N29" dataDxfId="7"/>
    <tableColumn id="33" xr3:uid="{00000000-0010-0000-0100-000021000000}" name="N30" dataDxfId="6"/>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sheetPr>
  <dimension ref="A1"/>
  <sheetViews>
    <sheetView showGridLines="0" showRowColHeaders="0" tabSelected="1" topLeftCell="A10" workbookViewId="0">
      <selection activeCell="I58" sqref="I58"/>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6">
    <tabColor rgb="FFFF0000"/>
  </sheetPr>
  <dimension ref="A1:M545"/>
  <sheetViews>
    <sheetView workbookViewId="0">
      <pane xSplit="13" ySplit="1" topLeftCell="N2" activePane="bottomRight" state="frozen"/>
      <selection pane="topRight" activeCell="K1" sqref="K1"/>
      <selection pane="bottomLeft" activeCell="A2" sqref="A2"/>
      <selection pane="bottomRight" activeCell="M6" sqref="M6"/>
    </sheetView>
  </sheetViews>
  <sheetFormatPr baseColWidth="10" defaultRowHeight="15" x14ac:dyDescent="0.25"/>
  <cols>
    <col min="1" max="1" width="28.5703125" bestFit="1" customWidth="1"/>
    <col min="2" max="2" width="18.7109375" bestFit="1" customWidth="1"/>
    <col min="3" max="3" width="7.42578125" style="75" customWidth="1"/>
    <col min="4" max="4" width="7.140625" customWidth="1"/>
    <col min="5" max="5" width="14.5703125" customWidth="1"/>
    <col min="6" max="6" width="8" bestFit="1" customWidth="1"/>
    <col min="7" max="7" width="11.42578125" style="58"/>
    <col min="8" max="8" width="10.7109375" style="58" bestFit="1" customWidth="1"/>
    <col min="9" max="9" width="15.5703125" bestFit="1" customWidth="1"/>
    <col min="10" max="10" width="16.140625" bestFit="1" customWidth="1"/>
    <col min="11" max="11" width="29" bestFit="1" customWidth="1"/>
    <col min="12" max="12" width="15.28515625" style="72" customWidth="1"/>
    <col min="13" max="13" width="23.7109375" customWidth="1"/>
  </cols>
  <sheetData>
    <row r="1" spans="1:12" ht="86.25" customHeight="1" x14ac:dyDescent="0.25">
      <c r="A1" s="2" t="s">
        <v>277</v>
      </c>
      <c r="B1" s="2" t="s">
        <v>254</v>
      </c>
      <c r="C1" s="73" t="s">
        <v>448</v>
      </c>
      <c r="D1" s="2" t="s">
        <v>446</v>
      </c>
      <c r="E1" s="2" t="s">
        <v>7</v>
      </c>
      <c r="F1" s="2" t="s">
        <v>276</v>
      </c>
      <c r="G1" s="57" t="s">
        <v>296</v>
      </c>
      <c r="H1" s="57" t="s">
        <v>253</v>
      </c>
      <c r="I1" s="2" t="s">
        <v>252</v>
      </c>
      <c r="J1" s="35" t="s">
        <v>294</v>
      </c>
      <c r="K1" s="35" t="s">
        <v>293</v>
      </c>
      <c r="L1" s="70" t="s">
        <v>674</v>
      </c>
    </row>
    <row r="2" spans="1:12" x14ac:dyDescent="0.25">
      <c r="A2" s="55" t="s">
        <v>17</v>
      </c>
      <c r="B2" s="55" t="s">
        <v>0</v>
      </c>
      <c r="C2" s="74"/>
      <c r="D2" s="55">
        <v>1</v>
      </c>
      <c r="E2" s="55" t="s">
        <v>288</v>
      </c>
      <c r="F2" s="56">
        <v>8</v>
      </c>
      <c r="G2" s="56">
        <v>1</v>
      </c>
      <c r="H2" s="38"/>
      <c r="I2" s="38"/>
      <c r="J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 s="38" t="str">
        <f>IFERROR(ReserveMaxPlus1(LRD_Base[[#This Row],[Type]]&amp;" "&amp;LRD_Base[[#This Row],[Plan]],LRD_Base[[#This Row],[Niveau actuel]],LRD_Base[[#This Row],[Nombre de cartes]],NVX_LRD[#All]),"-")</f>
        <v>-</v>
      </c>
      <c r="L2" s="71" t="str">
        <f t="shared" ref="L2:L65" si="0">IFERROR(ROUNDUP(IF(E2="Commun",K2/30,IF(E2="Rare",K2/3,"-")),0),"-")</f>
        <v>-</v>
      </c>
    </row>
    <row r="3" spans="1:12" x14ac:dyDescent="0.25">
      <c r="A3" s="55" t="s">
        <v>297</v>
      </c>
      <c r="B3" s="55" t="s">
        <v>0</v>
      </c>
      <c r="C3" s="74"/>
      <c r="D3" s="55">
        <v>1</v>
      </c>
      <c r="E3" s="55" t="s">
        <v>288</v>
      </c>
      <c r="F3" s="56">
        <v>1</v>
      </c>
      <c r="G3" s="56">
        <v>1</v>
      </c>
      <c r="H3" s="38"/>
      <c r="I3" s="38"/>
      <c r="J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 s="38" t="str">
        <f>IFERROR(ReserveMaxPlus1(LRD_Base[[#This Row],[Type]]&amp;" "&amp;LRD_Base[[#This Row],[Plan]],LRD_Base[[#This Row],[Niveau actuel]],LRD_Base[[#This Row],[Nombre de cartes]],NVX_LRD[#All]),"-")</f>
        <v>-</v>
      </c>
      <c r="L3" s="71" t="str">
        <f t="shared" si="0"/>
        <v>-</v>
      </c>
    </row>
    <row r="4" spans="1:12" x14ac:dyDescent="0.25">
      <c r="A4" s="55" t="s">
        <v>15</v>
      </c>
      <c r="B4" s="55" t="s">
        <v>0</v>
      </c>
      <c r="C4" s="74"/>
      <c r="D4" s="55">
        <v>1</v>
      </c>
      <c r="E4" s="55" t="s">
        <v>288</v>
      </c>
      <c r="F4" s="56">
        <v>5</v>
      </c>
      <c r="G4" s="56">
        <v>1</v>
      </c>
      <c r="H4" s="38"/>
      <c r="I4" s="38"/>
      <c r="J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 s="38" t="str">
        <f>IFERROR(ReserveMaxPlus1(LRD_Base[[#This Row],[Type]]&amp;" "&amp;LRD_Base[[#This Row],[Plan]],LRD_Base[[#This Row],[Niveau actuel]],LRD_Base[[#This Row],[Nombre de cartes]],NVX_LRD[#All]),"-")</f>
        <v>-</v>
      </c>
      <c r="L4" s="71" t="str">
        <f t="shared" si="0"/>
        <v>-</v>
      </c>
    </row>
    <row r="5" spans="1:12" x14ac:dyDescent="0.25">
      <c r="A5" s="55" t="s">
        <v>11</v>
      </c>
      <c r="B5" s="55" t="s">
        <v>0</v>
      </c>
      <c r="C5" s="74"/>
      <c r="D5" s="55">
        <v>1</v>
      </c>
      <c r="E5" s="55" t="s">
        <v>288</v>
      </c>
      <c r="F5" s="56">
        <v>7</v>
      </c>
      <c r="G5" s="56">
        <v>1</v>
      </c>
      <c r="H5" s="38"/>
      <c r="I5" s="38"/>
      <c r="J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 s="38" t="str">
        <f>IFERROR(ReserveMaxPlus1(LRD_Base[[#This Row],[Type]]&amp;" "&amp;LRD_Base[[#This Row],[Plan]],LRD_Base[[#This Row],[Niveau actuel]],LRD_Base[[#This Row],[Nombre de cartes]],NVX_LRD[#All]),"-")</f>
        <v>-</v>
      </c>
      <c r="L5" s="71" t="str">
        <f t="shared" si="0"/>
        <v>-</v>
      </c>
    </row>
    <row r="6" spans="1:12" x14ac:dyDescent="0.25">
      <c r="A6" s="55" t="s">
        <v>16</v>
      </c>
      <c r="B6" s="55" t="s">
        <v>0</v>
      </c>
      <c r="C6" s="74"/>
      <c r="D6" s="55">
        <v>1</v>
      </c>
      <c r="E6" s="55" t="s">
        <v>288</v>
      </c>
      <c r="F6" s="56">
        <v>4</v>
      </c>
      <c r="G6" s="56">
        <v>1</v>
      </c>
      <c r="H6" s="38"/>
      <c r="I6" s="38"/>
      <c r="J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6" s="38" t="str">
        <f>IFERROR(ReserveMaxPlus1(LRD_Base[[#This Row],[Type]]&amp;" "&amp;LRD_Base[[#This Row],[Plan]],LRD_Base[[#This Row],[Niveau actuel]],LRD_Base[[#This Row],[Nombre de cartes]],NVX_LRD[#All]),"-")</f>
        <v>-</v>
      </c>
      <c r="L6" s="71" t="str">
        <f t="shared" si="0"/>
        <v>-</v>
      </c>
    </row>
    <row r="7" spans="1:12" x14ac:dyDescent="0.25">
      <c r="A7" s="55" t="s">
        <v>13</v>
      </c>
      <c r="B7" s="55" t="s">
        <v>0</v>
      </c>
      <c r="C7" s="74"/>
      <c r="D7" s="55">
        <v>1</v>
      </c>
      <c r="E7" s="55" t="s">
        <v>288</v>
      </c>
      <c r="F7" s="56">
        <v>2</v>
      </c>
      <c r="G7" s="56">
        <v>1</v>
      </c>
      <c r="H7" s="38"/>
      <c r="I7" s="38"/>
      <c r="J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7" s="38" t="str">
        <f>IFERROR(ReserveMaxPlus1(LRD_Base[[#This Row],[Type]]&amp;" "&amp;LRD_Base[[#This Row],[Plan]],LRD_Base[[#This Row],[Niveau actuel]],LRD_Base[[#This Row],[Nombre de cartes]],NVX_LRD[#All]),"-")</f>
        <v>-</v>
      </c>
      <c r="L7" s="71" t="str">
        <f t="shared" si="0"/>
        <v>-</v>
      </c>
    </row>
    <row r="8" spans="1:12" x14ac:dyDescent="0.25">
      <c r="A8" s="55" t="s">
        <v>14</v>
      </c>
      <c r="B8" s="55" t="s">
        <v>0</v>
      </c>
      <c r="C8" s="74"/>
      <c r="D8" s="55">
        <v>1</v>
      </c>
      <c r="E8" s="55" t="s">
        <v>288</v>
      </c>
      <c r="F8" s="56">
        <v>3</v>
      </c>
      <c r="G8" s="56">
        <v>1</v>
      </c>
      <c r="H8" s="38"/>
      <c r="I8" s="38"/>
      <c r="J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8" s="38" t="str">
        <f>IFERROR(ReserveMaxPlus1(LRD_Base[[#This Row],[Type]]&amp;" "&amp;LRD_Base[[#This Row],[Plan]],LRD_Base[[#This Row],[Niveau actuel]],LRD_Base[[#This Row],[Nombre de cartes]],NVX_LRD[#All]),"-")</f>
        <v>-</v>
      </c>
      <c r="L8" s="71" t="str">
        <f t="shared" si="0"/>
        <v>-</v>
      </c>
    </row>
    <row r="9" spans="1:12" x14ac:dyDescent="0.25">
      <c r="A9" s="55" t="s">
        <v>12</v>
      </c>
      <c r="B9" s="55" t="s">
        <v>0</v>
      </c>
      <c r="C9" s="74"/>
      <c r="D9" s="55">
        <v>1</v>
      </c>
      <c r="E9" s="55" t="s">
        <v>288</v>
      </c>
      <c r="F9" s="56">
        <v>6</v>
      </c>
      <c r="G9" s="56">
        <v>1</v>
      </c>
      <c r="H9" s="38"/>
      <c r="I9" s="38"/>
      <c r="J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9" s="38" t="str">
        <f>IFERROR(ReserveMaxPlus1(LRD_Base[[#This Row],[Type]]&amp;" "&amp;LRD_Base[[#This Row],[Plan]],LRD_Base[[#This Row],[Niveau actuel]],LRD_Base[[#This Row],[Nombre de cartes]],NVX_LRD[#All]),"-")</f>
        <v>-</v>
      </c>
      <c r="L9" s="71" t="str">
        <f t="shared" si="0"/>
        <v>-</v>
      </c>
    </row>
    <row r="10" spans="1:12" x14ac:dyDescent="0.25">
      <c r="A10" s="55" t="s">
        <v>34</v>
      </c>
      <c r="B10" s="55" t="s">
        <v>1</v>
      </c>
      <c r="C10" s="74"/>
      <c r="D10" s="55">
        <v>1</v>
      </c>
      <c r="E10" s="55" t="s">
        <v>288</v>
      </c>
      <c r="F10" s="56">
        <v>5</v>
      </c>
      <c r="G10" s="56">
        <v>2</v>
      </c>
      <c r="H10" s="38"/>
      <c r="I10" s="38"/>
      <c r="J1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0" s="38" t="str">
        <f>IFERROR(ReserveMaxPlus1(LRD_Base[[#This Row],[Type]]&amp;" "&amp;LRD_Base[[#This Row],[Plan]],LRD_Base[[#This Row],[Niveau actuel]],LRD_Base[[#This Row],[Nombre de cartes]],NVX_LRD[#All]),"-")</f>
        <v>-</v>
      </c>
      <c r="L10" s="71" t="str">
        <f t="shared" si="0"/>
        <v>-</v>
      </c>
    </row>
    <row r="11" spans="1:12" x14ac:dyDescent="0.25">
      <c r="A11" s="55" t="s">
        <v>35</v>
      </c>
      <c r="B11" s="55" t="s">
        <v>1</v>
      </c>
      <c r="C11" s="74"/>
      <c r="D11" s="55">
        <v>1</v>
      </c>
      <c r="E11" s="55" t="s">
        <v>288</v>
      </c>
      <c r="F11" s="56">
        <v>2</v>
      </c>
      <c r="G11" s="56">
        <v>2</v>
      </c>
      <c r="H11" s="38"/>
      <c r="I11" s="38"/>
      <c r="J1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1" s="38" t="str">
        <f>IFERROR(ReserveMaxPlus1(LRD_Base[[#This Row],[Type]]&amp;" "&amp;LRD_Base[[#This Row],[Plan]],LRD_Base[[#This Row],[Niveau actuel]],LRD_Base[[#This Row],[Nombre de cartes]],NVX_LRD[#All]),"-")</f>
        <v>-</v>
      </c>
      <c r="L11" s="71" t="str">
        <f t="shared" si="0"/>
        <v>-</v>
      </c>
    </row>
    <row r="12" spans="1:12" x14ac:dyDescent="0.25">
      <c r="A12" s="55" t="s">
        <v>33</v>
      </c>
      <c r="B12" s="55" t="s">
        <v>1</v>
      </c>
      <c r="C12" s="74"/>
      <c r="D12" s="55">
        <v>1</v>
      </c>
      <c r="E12" s="55" t="s">
        <v>288</v>
      </c>
      <c r="F12" s="56">
        <v>4</v>
      </c>
      <c r="G12" s="56">
        <v>2</v>
      </c>
      <c r="H12" s="38"/>
      <c r="I12" s="38"/>
      <c r="J1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2" s="38" t="str">
        <f>IFERROR(ReserveMaxPlus1(LRD_Base[[#This Row],[Type]]&amp;" "&amp;LRD_Base[[#This Row],[Plan]],LRD_Base[[#This Row],[Niveau actuel]],LRD_Base[[#This Row],[Nombre de cartes]],NVX_LRD[#All]),"-")</f>
        <v>-</v>
      </c>
      <c r="L12" s="71" t="str">
        <f t="shared" si="0"/>
        <v>-</v>
      </c>
    </row>
    <row r="13" spans="1:12" x14ac:dyDescent="0.25">
      <c r="A13" s="55" t="s">
        <v>412</v>
      </c>
      <c r="B13" s="55" t="s">
        <v>1</v>
      </c>
      <c r="C13" s="74"/>
      <c r="D13" s="55">
        <v>1</v>
      </c>
      <c r="E13" s="55" t="s">
        <v>288</v>
      </c>
      <c r="F13" s="56">
        <v>1</v>
      </c>
      <c r="G13" s="56">
        <v>2</v>
      </c>
      <c r="H13" s="38"/>
      <c r="I13" s="38"/>
      <c r="J1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3" s="38" t="str">
        <f>IFERROR(ReserveMaxPlus1(LRD_Base[[#This Row],[Type]]&amp;" "&amp;LRD_Base[[#This Row],[Plan]],LRD_Base[[#This Row],[Niveau actuel]],LRD_Base[[#This Row],[Nombre de cartes]],NVX_LRD[#All]),"-")</f>
        <v>-</v>
      </c>
      <c r="L13" s="71" t="str">
        <f t="shared" si="0"/>
        <v>-</v>
      </c>
    </row>
    <row r="14" spans="1:12" x14ac:dyDescent="0.25">
      <c r="A14" s="55" t="s">
        <v>30</v>
      </c>
      <c r="B14" s="55" t="s">
        <v>1</v>
      </c>
      <c r="C14" s="74"/>
      <c r="D14" s="55">
        <v>1</v>
      </c>
      <c r="E14" s="55" t="s">
        <v>288</v>
      </c>
      <c r="F14" s="56">
        <v>7</v>
      </c>
      <c r="G14" s="56">
        <v>2</v>
      </c>
      <c r="H14" s="38"/>
      <c r="I14" s="38"/>
      <c r="J1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4" s="38" t="str">
        <f>IFERROR(ReserveMaxPlus1(LRD_Base[[#This Row],[Type]]&amp;" "&amp;LRD_Base[[#This Row],[Plan]],LRD_Base[[#This Row],[Niveau actuel]],LRD_Base[[#This Row],[Nombre de cartes]],NVX_LRD[#All]),"-")</f>
        <v>-</v>
      </c>
      <c r="L14" s="71" t="str">
        <f t="shared" si="0"/>
        <v>-</v>
      </c>
    </row>
    <row r="15" spans="1:12" x14ac:dyDescent="0.25">
      <c r="A15" s="55" t="s">
        <v>31</v>
      </c>
      <c r="B15" s="55" t="s">
        <v>1</v>
      </c>
      <c r="C15" s="74"/>
      <c r="D15" s="55">
        <v>1</v>
      </c>
      <c r="E15" s="55" t="s">
        <v>288</v>
      </c>
      <c r="F15" s="56">
        <v>6</v>
      </c>
      <c r="G15" s="56">
        <v>2</v>
      </c>
      <c r="H15" s="38"/>
      <c r="I15" s="38"/>
      <c r="J1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5" s="38" t="str">
        <f>IFERROR(ReserveMaxPlus1(LRD_Base[[#This Row],[Type]]&amp;" "&amp;LRD_Base[[#This Row],[Plan]],LRD_Base[[#This Row],[Niveau actuel]],LRD_Base[[#This Row],[Nombre de cartes]],NVX_LRD[#All]),"-")</f>
        <v>-</v>
      </c>
      <c r="L15" s="71" t="str">
        <f t="shared" si="0"/>
        <v>-</v>
      </c>
    </row>
    <row r="16" spans="1:12" x14ac:dyDescent="0.25">
      <c r="A16" s="55" t="s">
        <v>32</v>
      </c>
      <c r="B16" s="55" t="s">
        <v>1</v>
      </c>
      <c r="C16" s="74"/>
      <c r="D16" s="55">
        <v>1</v>
      </c>
      <c r="E16" s="55" t="s">
        <v>288</v>
      </c>
      <c r="F16" s="56">
        <v>3</v>
      </c>
      <c r="G16" s="56">
        <v>2</v>
      </c>
      <c r="H16" s="38"/>
      <c r="I16" s="38"/>
      <c r="J1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6" s="38" t="str">
        <f>IFERROR(ReserveMaxPlus1(LRD_Base[[#This Row],[Type]]&amp;" "&amp;LRD_Base[[#This Row],[Plan]],LRD_Base[[#This Row],[Niveau actuel]],LRD_Base[[#This Row],[Nombre de cartes]],NVX_LRD[#All]),"-")</f>
        <v>-</v>
      </c>
      <c r="L16" s="71" t="str">
        <f t="shared" si="0"/>
        <v>-</v>
      </c>
    </row>
    <row r="17" spans="1:12" x14ac:dyDescent="0.25">
      <c r="A17" s="55" t="s">
        <v>29</v>
      </c>
      <c r="B17" s="55" t="s">
        <v>1</v>
      </c>
      <c r="C17" s="74"/>
      <c r="D17" s="55">
        <v>1</v>
      </c>
      <c r="E17" s="55" t="s">
        <v>288</v>
      </c>
      <c r="F17" s="56">
        <v>8</v>
      </c>
      <c r="G17" s="56">
        <v>2</v>
      </c>
      <c r="H17" s="38"/>
      <c r="I17" s="38"/>
      <c r="J1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7" s="38" t="str">
        <f>IFERROR(ReserveMaxPlus1(LRD_Base[[#This Row],[Type]]&amp;" "&amp;LRD_Base[[#This Row],[Plan]],LRD_Base[[#This Row],[Niveau actuel]],LRD_Base[[#This Row],[Nombre de cartes]],NVX_LRD[#All]),"-")</f>
        <v>-</v>
      </c>
      <c r="L17" s="71" t="str">
        <f t="shared" si="0"/>
        <v>-</v>
      </c>
    </row>
    <row r="18" spans="1:12" x14ac:dyDescent="0.25">
      <c r="A18" s="55" t="s">
        <v>52</v>
      </c>
      <c r="B18" s="55" t="s">
        <v>2</v>
      </c>
      <c r="C18" s="74"/>
      <c r="D18" s="55">
        <v>1</v>
      </c>
      <c r="E18" s="55" t="s">
        <v>288</v>
      </c>
      <c r="F18" s="56">
        <v>5</v>
      </c>
      <c r="G18" s="56">
        <v>3</v>
      </c>
      <c r="H18" s="38"/>
      <c r="I18" s="38"/>
      <c r="J1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8" s="38" t="str">
        <f>IFERROR(ReserveMaxPlus1(LRD_Base[[#This Row],[Type]]&amp;" "&amp;LRD_Base[[#This Row],[Plan]],LRD_Base[[#This Row],[Niveau actuel]],LRD_Base[[#This Row],[Nombre de cartes]],NVX_LRD[#All]),"-")</f>
        <v>-</v>
      </c>
      <c r="L18" s="71" t="str">
        <f t="shared" si="0"/>
        <v>-</v>
      </c>
    </row>
    <row r="19" spans="1:12" x14ac:dyDescent="0.25">
      <c r="A19" s="55" t="s">
        <v>53</v>
      </c>
      <c r="B19" s="55" t="s">
        <v>2</v>
      </c>
      <c r="C19" s="74"/>
      <c r="D19" s="55">
        <v>1</v>
      </c>
      <c r="E19" s="55" t="s">
        <v>288</v>
      </c>
      <c r="F19" s="56">
        <v>1</v>
      </c>
      <c r="G19" s="56">
        <v>3</v>
      </c>
      <c r="H19" s="38"/>
      <c r="I19" s="38"/>
      <c r="J1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9" s="38" t="str">
        <f>IFERROR(ReserveMaxPlus1(LRD_Base[[#This Row],[Type]]&amp;" "&amp;LRD_Base[[#This Row],[Plan]],LRD_Base[[#This Row],[Niveau actuel]],LRD_Base[[#This Row],[Nombre de cartes]],NVX_LRD[#All]),"-")</f>
        <v>-</v>
      </c>
      <c r="L19" s="71" t="str">
        <f t="shared" si="0"/>
        <v>-</v>
      </c>
    </row>
    <row r="20" spans="1:12" x14ac:dyDescent="0.25">
      <c r="A20" s="55" t="s">
        <v>49</v>
      </c>
      <c r="B20" s="55" t="s">
        <v>2</v>
      </c>
      <c r="C20" s="74"/>
      <c r="D20" s="55">
        <v>1</v>
      </c>
      <c r="E20" s="55" t="s">
        <v>288</v>
      </c>
      <c r="F20" s="56">
        <v>2</v>
      </c>
      <c r="G20" s="56">
        <v>3</v>
      </c>
      <c r="H20" s="38"/>
      <c r="I20" s="38"/>
      <c r="J2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0" s="38" t="str">
        <f>IFERROR(ReserveMaxPlus1(LRD_Base[[#This Row],[Type]]&amp;" "&amp;LRD_Base[[#This Row],[Plan]],LRD_Base[[#This Row],[Niveau actuel]],LRD_Base[[#This Row],[Nombre de cartes]],NVX_LRD[#All]),"-")</f>
        <v>-</v>
      </c>
      <c r="L20" s="71" t="str">
        <f t="shared" si="0"/>
        <v>-</v>
      </c>
    </row>
    <row r="21" spans="1:12" x14ac:dyDescent="0.25">
      <c r="A21" s="55" t="s">
        <v>50</v>
      </c>
      <c r="B21" s="55" t="s">
        <v>2</v>
      </c>
      <c r="C21" s="74"/>
      <c r="D21" s="55">
        <v>1</v>
      </c>
      <c r="E21" s="55" t="s">
        <v>288</v>
      </c>
      <c r="F21" s="56">
        <v>7</v>
      </c>
      <c r="G21" s="56">
        <v>3</v>
      </c>
      <c r="H21" s="38"/>
      <c r="I21" s="38"/>
      <c r="J2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1" s="38" t="str">
        <f>IFERROR(ReserveMaxPlus1(LRD_Base[[#This Row],[Type]]&amp;" "&amp;LRD_Base[[#This Row],[Plan]],LRD_Base[[#This Row],[Niveau actuel]],LRD_Base[[#This Row],[Nombre de cartes]],NVX_LRD[#All]),"-")</f>
        <v>-</v>
      </c>
      <c r="L21" s="71" t="str">
        <f t="shared" si="0"/>
        <v>-</v>
      </c>
    </row>
    <row r="22" spans="1:12" x14ac:dyDescent="0.25">
      <c r="A22" s="55" t="s">
        <v>54</v>
      </c>
      <c r="B22" s="55" t="s">
        <v>2</v>
      </c>
      <c r="C22" s="74"/>
      <c r="D22" s="55">
        <v>1</v>
      </c>
      <c r="E22" s="55" t="s">
        <v>288</v>
      </c>
      <c r="F22" s="56">
        <v>4</v>
      </c>
      <c r="G22" s="56">
        <v>3</v>
      </c>
      <c r="H22" s="38"/>
      <c r="I22" s="38"/>
      <c r="J2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2" s="38" t="str">
        <f>IFERROR(ReserveMaxPlus1(LRD_Base[[#This Row],[Type]]&amp;" "&amp;LRD_Base[[#This Row],[Plan]],LRD_Base[[#This Row],[Niveau actuel]],LRD_Base[[#This Row],[Nombre de cartes]],NVX_LRD[#All]),"-")</f>
        <v>-</v>
      </c>
      <c r="L22" s="71" t="str">
        <f t="shared" si="0"/>
        <v>-</v>
      </c>
    </row>
    <row r="23" spans="1:12" x14ac:dyDescent="0.25">
      <c r="A23" s="55" t="s">
        <v>51</v>
      </c>
      <c r="B23" s="55" t="s">
        <v>2</v>
      </c>
      <c r="C23" s="74"/>
      <c r="D23" s="55">
        <v>1</v>
      </c>
      <c r="E23" s="55" t="s">
        <v>288</v>
      </c>
      <c r="F23" s="56">
        <v>6</v>
      </c>
      <c r="G23" s="56">
        <v>3</v>
      </c>
      <c r="H23" s="38"/>
      <c r="I23" s="38"/>
      <c r="J2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3" s="38" t="str">
        <f>IFERROR(ReserveMaxPlus1(LRD_Base[[#This Row],[Type]]&amp;" "&amp;LRD_Base[[#This Row],[Plan]],LRD_Base[[#This Row],[Niveau actuel]],LRD_Base[[#This Row],[Nombre de cartes]],NVX_LRD[#All]),"-")</f>
        <v>-</v>
      </c>
      <c r="L23" s="71" t="str">
        <f t="shared" si="0"/>
        <v>-</v>
      </c>
    </row>
    <row r="24" spans="1:12" x14ac:dyDescent="0.25">
      <c r="A24" s="55" t="s">
        <v>48</v>
      </c>
      <c r="B24" s="55" t="s">
        <v>2</v>
      </c>
      <c r="C24" s="74"/>
      <c r="D24" s="55">
        <v>1</v>
      </c>
      <c r="E24" s="55" t="s">
        <v>288</v>
      </c>
      <c r="F24" s="56">
        <v>3</v>
      </c>
      <c r="G24" s="56">
        <v>3</v>
      </c>
      <c r="H24" s="38"/>
      <c r="I24" s="38"/>
      <c r="J2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4" s="38" t="str">
        <f>IFERROR(ReserveMaxPlus1(LRD_Base[[#This Row],[Type]]&amp;" "&amp;LRD_Base[[#This Row],[Plan]],LRD_Base[[#This Row],[Niveau actuel]],LRD_Base[[#This Row],[Nombre de cartes]],NVX_LRD[#All]),"-")</f>
        <v>-</v>
      </c>
      <c r="L24" s="71" t="str">
        <f t="shared" si="0"/>
        <v>-</v>
      </c>
    </row>
    <row r="25" spans="1:12" x14ac:dyDescent="0.25">
      <c r="A25" s="55" t="s">
        <v>71</v>
      </c>
      <c r="B25" s="55" t="s">
        <v>3</v>
      </c>
      <c r="C25" s="74"/>
      <c r="D25" s="55">
        <v>1</v>
      </c>
      <c r="E25" s="55" t="s">
        <v>288</v>
      </c>
      <c r="F25" s="56">
        <v>6</v>
      </c>
      <c r="G25" s="56">
        <v>4</v>
      </c>
      <c r="H25" s="38"/>
      <c r="I25" s="38"/>
      <c r="J2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5" s="38" t="str">
        <f>IFERROR(ReserveMaxPlus1(LRD_Base[[#This Row],[Type]]&amp;" "&amp;LRD_Base[[#This Row],[Plan]],LRD_Base[[#This Row],[Niveau actuel]],LRD_Base[[#This Row],[Nombre de cartes]],NVX_LRD[#All]),"-")</f>
        <v>-</v>
      </c>
      <c r="L25" s="71" t="str">
        <f t="shared" si="0"/>
        <v>-</v>
      </c>
    </row>
    <row r="26" spans="1:12" x14ac:dyDescent="0.25">
      <c r="A26" s="55" t="s">
        <v>210</v>
      </c>
      <c r="B26" s="55" t="s">
        <v>3</v>
      </c>
      <c r="C26" s="74"/>
      <c r="D26" s="55">
        <v>1</v>
      </c>
      <c r="E26" s="55" t="s">
        <v>288</v>
      </c>
      <c r="F26" s="56">
        <v>3</v>
      </c>
      <c r="G26" s="56">
        <v>4</v>
      </c>
      <c r="H26" s="38"/>
      <c r="I26" s="38"/>
      <c r="J2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6" s="38" t="str">
        <f>IFERROR(ReserveMaxPlus1(LRD_Base[[#This Row],[Type]]&amp;" "&amp;LRD_Base[[#This Row],[Plan]],LRD_Base[[#This Row],[Niveau actuel]],LRD_Base[[#This Row],[Nombre de cartes]],NVX_LRD[#All]),"-")</f>
        <v>-</v>
      </c>
      <c r="L26" s="71" t="str">
        <f t="shared" si="0"/>
        <v>-</v>
      </c>
    </row>
    <row r="27" spans="1:12" x14ac:dyDescent="0.25">
      <c r="A27" s="55" t="s">
        <v>69</v>
      </c>
      <c r="B27" s="55" t="s">
        <v>3</v>
      </c>
      <c r="C27" s="74"/>
      <c r="D27" s="55">
        <v>1</v>
      </c>
      <c r="E27" s="55" t="s">
        <v>288</v>
      </c>
      <c r="F27" s="56">
        <v>4</v>
      </c>
      <c r="G27" s="56">
        <v>4</v>
      </c>
      <c r="H27" s="38"/>
      <c r="I27" s="38"/>
      <c r="J2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7" s="38" t="str">
        <f>IFERROR(ReserveMaxPlus1(LRD_Base[[#This Row],[Type]]&amp;" "&amp;LRD_Base[[#This Row],[Plan]],LRD_Base[[#This Row],[Niveau actuel]],LRD_Base[[#This Row],[Nombre de cartes]],NVX_LRD[#All]),"-")</f>
        <v>-</v>
      </c>
      <c r="L27" s="71" t="str">
        <f t="shared" si="0"/>
        <v>-</v>
      </c>
    </row>
    <row r="28" spans="1:12" x14ac:dyDescent="0.25">
      <c r="A28" s="55" t="s">
        <v>387</v>
      </c>
      <c r="B28" s="55" t="s">
        <v>3</v>
      </c>
      <c r="C28" s="74"/>
      <c r="D28" s="55">
        <v>1</v>
      </c>
      <c r="E28" s="55" t="s">
        <v>288</v>
      </c>
      <c r="F28" s="56">
        <v>1</v>
      </c>
      <c r="G28" s="56">
        <v>4</v>
      </c>
      <c r="H28" s="38"/>
      <c r="I28" s="38"/>
      <c r="J2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8" s="38" t="str">
        <f>IFERROR(ReserveMaxPlus1(LRD_Base[[#This Row],[Type]]&amp;" "&amp;LRD_Base[[#This Row],[Plan]],LRD_Base[[#This Row],[Niveau actuel]],LRD_Base[[#This Row],[Nombre de cartes]],NVX_LRD[#All]),"-")</f>
        <v>-</v>
      </c>
      <c r="L28" s="71" t="str">
        <f t="shared" si="0"/>
        <v>-</v>
      </c>
    </row>
    <row r="29" spans="1:12" x14ac:dyDescent="0.25">
      <c r="A29" s="55" t="s">
        <v>68</v>
      </c>
      <c r="B29" s="55" t="s">
        <v>3</v>
      </c>
      <c r="C29" s="74"/>
      <c r="D29" s="55">
        <v>1</v>
      </c>
      <c r="E29" s="55" t="s">
        <v>288</v>
      </c>
      <c r="F29" s="56">
        <v>2</v>
      </c>
      <c r="G29" s="56">
        <v>4</v>
      </c>
      <c r="H29" s="38"/>
      <c r="I29" s="38"/>
      <c r="J2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9" s="38" t="str">
        <f>IFERROR(ReserveMaxPlus1(LRD_Base[[#This Row],[Type]]&amp;" "&amp;LRD_Base[[#This Row],[Plan]],LRD_Base[[#This Row],[Niveau actuel]],LRD_Base[[#This Row],[Nombre de cartes]],NVX_LRD[#All]),"-")</f>
        <v>-</v>
      </c>
      <c r="L29" s="71" t="str">
        <f t="shared" si="0"/>
        <v>-</v>
      </c>
    </row>
    <row r="30" spans="1:12" x14ac:dyDescent="0.25">
      <c r="A30" s="55" t="s">
        <v>70</v>
      </c>
      <c r="B30" s="55" t="s">
        <v>3</v>
      </c>
      <c r="C30" s="74"/>
      <c r="D30" s="55">
        <v>1</v>
      </c>
      <c r="E30" s="55" t="s">
        <v>288</v>
      </c>
      <c r="F30" s="56">
        <v>5</v>
      </c>
      <c r="G30" s="56">
        <v>4</v>
      </c>
      <c r="H30" s="38"/>
      <c r="I30" s="38"/>
      <c r="J3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0" s="38" t="str">
        <f>IFERROR(ReserveMaxPlus1(LRD_Base[[#This Row],[Type]]&amp;" "&amp;LRD_Base[[#This Row],[Plan]],LRD_Base[[#This Row],[Niveau actuel]],LRD_Base[[#This Row],[Nombre de cartes]],NVX_LRD[#All]),"-")</f>
        <v>-</v>
      </c>
      <c r="L30" s="71" t="str">
        <f t="shared" si="0"/>
        <v>-</v>
      </c>
    </row>
    <row r="31" spans="1:12" x14ac:dyDescent="0.25">
      <c r="A31" s="55" t="s">
        <v>67</v>
      </c>
      <c r="B31" s="55" t="s">
        <v>3</v>
      </c>
      <c r="C31" s="74"/>
      <c r="D31" s="55">
        <v>1</v>
      </c>
      <c r="E31" s="55" t="s">
        <v>288</v>
      </c>
      <c r="F31" s="56">
        <v>8</v>
      </c>
      <c r="G31" s="56">
        <v>4</v>
      </c>
      <c r="H31" s="38"/>
      <c r="I31" s="38"/>
      <c r="J3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1" s="38" t="str">
        <f>IFERROR(ReserveMaxPlus1(LRD_Base[[#This Row],[Type]]&amp;" "&amp;LRD_Base[[#This Row],[Plan]],LRD_Base[[#This Row],[Niveau actuel]],LRD_Base[[#This Row],[Nombre de cartes]],NVX_LRD[#All]),"-")</f>
        <v>-</v>
      </c>
      <c r="L31" s="71" t="str">
        <f t="shared" si="0"/>
        <v>-</v>
      </c>
    </row>
    <row r="32" spans="1:12" x14ac:dyDescent="0.25">
      <c r="A32" s="55" t="s">
        <v>72</v>
      </c>
      <c r="B32" s="55" t="s">
        <v>3</v>
      </c>
      <c r="C32" s="74"/>
      <c r="D32" s="55">
        <v>1</v>
      </c>
      <c r="E32" s="55" t="s">
        <v>288</v>
      </c>
      <c r="F32" s="56">
        <v>7</v>
      </c>
      <c r="G32" s="56">
        <v>4</v>
      </c>
      <c r="H32" s="38"/>
      <c r="I32" s="38"/>
      <c r="J3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2" s="38" t="str">
        <f>IFERROR(ReserveMaxPlus1(LRD_Base[[#This Row],[Type]]&amp;" "&amp;LRD_Base[[#This Row],[Plan]],LRD_Base[[#This Row],[Niveau actuel]],LRD_Base[[#This Row],[Nombre de cartes]],NVX_LRD[#All]),"-")</f>
        <v>-</v>
      </c>
      <c r="L32" s="71" t="str">
        <f t="shared" si="0"/>
        <v>-</v>
      </c>
    </row>
    <row r="33" spans="1:12" x14ac:dyDescent="0.25">
      <c r="A33" s="55" t="s">
        <v>97</v>
      </c>
      <c r="B33" s="55" t="s">
        <v>4</v>
      </c>
      <c r="C33" s="74"/>
      <c r="D33" s="55">
        <v>1</v>
      </c>
      <c r="E33" s="55" t="s">
        <v>288</v>
      </c>
      <c r="F33" s="56">
        <v>4</v>
      </c>
      <c r="G33" s="56">
        <v>5</v>
      </c>
      <c r="H33" s="38"/>
      <c r="I33" s="38"/>
      <c r="J3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3" s="38" t="str">
        <f>IFERROR(ReserveMaxPlus1(LRD_Base[[#This Row],[Type]]&amp;" "&amp;LRD_Base[[#This Row],[Plan]],LRD_Base[[#This Row],[Niveau actuel]],LRD_Base[[#This Row],[Nombre de cartes]],NVX_LRD[#All]),"-")</f>
        <v>-</v>
      </c>
      <c r="L33" s="71" t="str">
        <f t="shared" si="0"/>
        <v>-</v>
      </c>
    </row>
    <row r="34" spans="1:12" x14ac:dyDescent="0.25">
      <c r="A34" s="55" t="s">
        <v>101</v>
      </c>
      <c r="B34" s="55" t="s">
        <v>4</v>
      </c>
      <c r="C34" s="74"/>
      <c r="D34" s="55">
        <v>1</v>
      </c>
      <c r="E34" s="55" t="s">
        <v>288</v>
      </c>
      <c r="F34" s="56">
        <v>5</v>
      </c>
      <c r="G34" s="56">
        <v>5</v>
      </c>
      <c r="H34" s="38"/>
      <c r="I34" s="38"/>
      <c r="J3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4" s="38" t="str">
        <f>IFERROR(ReserveMaxPlus1(LRD_Base[[#This Row],[Type]]&amp;" "&amp;LRD_Base[[#This Row],[Plan]],LRD_Base[[#This Row],[Niveau actuel]],LRD_Base[[#This Row],[Nombre de cartes]],NVX_LRD[#All]),"-")</f>
        <v>-</v>
      </c>
      <c r="L34" s="71" t="str">
        <f t="shared" si="0"/>
        <v>-</v>
      </c>
    </row>
    <row r="35" spans="1:12" x14ac:dyDescent="0.25">
      <c r="A35" s="55" t="s">
        <v>98</v>
      </c>
      <c r="B35" s="55" t="s">
        <v>4</v>
      </c>
      <c r="C35" s="74"/>
      <c r="D35" s="55">
        <v>1</v>
      </c>
      <c r="E35" s="55" t="s">
        <v>288</v>
      </c>
      <c r="F35" s="56">
        <v>1</v>
      </c>
      <c r="G35" s="56">
        <v>5</v>
      </c>
      <c r="H35" s="38"/>
      <c r="I35" s="38"/>
      <c r="J3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5" s="38" t="str">
        <f>IFERROR(ReserveMaxPlus1(LRD_Base[[#This Row],[Type]]&amp;" "&amp;LRD_Base[[#This Row],[Plan]],LRD_Base[[#This Row],[Niveau actuel]],LRD_Base[[#This Row],[Nombre de cartes]],NVX_LRD[#All]),"-")</f>
        <v>-</v>
      </c>
      <c r="L35" s="71" t="str">
        <f t="shared" si="0"/>
        <v>-</v>
      </c>
    </row>
    <row r="36" spans="1:12" x14ac:dyDescent="0.25">
      <c r="A36" s="55" t="s">
        <v>100</v>
      </c>
      <c r="B36" s="55" t="s">
        <v>4</v>
      </c>
      <c r="C36" s="74"/>
      <c r="D36" s="55">
        <v>1</v>
      </c>
      <c r="E36" s="55" t="s">
        <v>288</v>
      </c>
      <c r="F36" s="56">
        <v>7</v>
      </c>
      <c r="G36" s="56">
        <v>5</v>
      </c>
      <c r="H36" s="38"/>
      <c r="I36" s="38"/>
      <c r="J3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6" s="38" t="str">
        <f>IFERROR(ReserveMaxPlus1(LRD_Base[[#This Row],[Type]]&amp;" "&amp;LRD_Base[[#This Row],[Plan]],LRD_Base[[#This Row],[Niveau actuel]],LRD_Base[[#This Row],[Nombre de cartes]],NVX_LRD[#All]),"-")</f>
        <v>-</v>
      </c>
      <c r="L36" s="71" t="str">
        <f t="shared" si="0"/>
        <v>-</v>
      </c>
    </row>
    <row r="37" spans="1:12" x14ac:dyDescent="0.25">
      <c r="A37" s="55" t="s">
        <v>99</v>
      </c>
      <c r="B37" s="55" t="s">
        <v>4</v>
      </c>
      <c r="C37" s="74"/>
      <c r="D37" s="55">
        <v>1</v>
      </c>
      <c r="E37" s="55" t="s">
        <v>288</v>
      </c>
      <c r="F37" s="56">
        <v>3</v>
      </c>
      <c r="G37" s="56">
        <v>5</v>
      </c>
      <c r="H37" s="38"/>
      <c r="I37" s="38"/>
      <c r="J3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7" s="38" t="str">
        <f>IFERROR(ReserveMaxPlus1(LRD_Base[[#This Row],[Type]]&amp;" "&amp;LRD_Base[[#This Row],[Plan]],LRD_Base[[#This Row],[Niveau actuel]],LRD_Base[[#This Row],[Nombre de cartes]],NVX_LRD[#All]),"-")</f>
        <v>-</v>
      </c>
      <c r="L37" s="71" t="str">
        <f t="shared" si="0"/>
        <v>-</v>
      </c>
    </row>
    <row r="38" spans="1:12" x14ac:dyDescent="0.25">
      <c r="A38" s="55" t="s">
        <v>102</v>
      </c>
      <c r="B38" s="55" t="s">
        <v>4</v>
      </c>
      <c r="C38" s="74"/>
      <c r="D38" s="55">
        <v>1</v>
      </c>
      <c r="E38" s="55" t="s">
        <v>288</v>
      </c>
      <c r="F38" s="56">
        <v>6</v>
      </c>
      <c r="G38" s="56">
        <v>5</v>
      </c>
      <c r="H38" s="38"/>
      <c r="I38" s="38"/>
      <c r="J3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8" s="38" t="str">
        <f>IFERROR(ReserveMaxPlus1(LRD_Base[[#This Row],[Type]]&amp;" "&amp;LRD_Base[[#This Row],[Plan]],LRD_Base[[#This Row],[Niveau actuel]],LRD_Base[[#This Row],[Nombre de cartes]],NVX_LRD[#All]),"-")</f>
        <v>-</v>
      </c>
      <c r="L38" s="71" t="str">
        <f t="shared" si="0"/>
        <v>-</v>
      </c>
    </row>
    <row r="39" spans="1:12" x14ac:dyDescent="0.25">
      <c r="A39" s="55" t="s">
        <v>96</v>
      </c>
      <c r="B39" s="55" t="s">
        <v>4</v>
      </c>
      <c r="C39" s="74"/>
      <c r="D39" s="55">
        <v>1</v>
      </c>
      <c r="E39" s="55" t="s">
        <v>288</v>
      </c>
      <c r="F39" s="56">
        <v>2</v>
      </c>
      <c r="G39" s="56">
        <v>5</v>
      </c>
      <c r="H39" s="38"/>
      <c r="I39" s="38"/>
      <c r="J3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9" s="38" t="str">
        <f>IFERROR(ReserveMaxPlus1(LRD_Base[[#This Row],[Type]]&amp;" "&amp;LRD_Base[[#This Row],[Plan]],LRD_Base[[#This Row],[Niveau actuel]],LRD_Base[[#This Row],[Nombre de cartes]],NVX_LRD[#All]),"-")</f>
        <v>-</v>
      </c>
      <c r="L39" s="71" t="str">
        <f t="shared" si="0"/>
        <v>-</v>
      </c>
    </row>
    <row r="40" spans="1:12" x14ac:dyDescent="0.25">
      <c r="A40" s="55" t="s">
        <v>302</v>
      </c>
      <c r="B40" s="55" t="s">
        <v>4</v>
      </c>
      <c r="C40" s="74"/>
      <c r="D40" s="55">
        <v>1</v>
      </c>
      <c r="E40" s="55" t="s">
        <v>288</v>
      </c>
      <c r="F40" s="56">
        <v>8</v>
      </c>
      <c r="G40" s="56">
        <v>5</v>
      </c>
      <c r="H40" s="38"/>
      <c r="I40" s="38"/>
      <c r="J4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0" s="38" t="str">
        <f>IFERROR(ReserveMaxPlus1(LRD_Base[[#This Row],[Type]]&amp;" "&amp;LRD_Base[[#This Row],[Plan]],LRD_Base[[#This Row],[Niveau actuel]],LRD_Base[[#This Row],[Nombre de cartes]],NVX_LRD[#All]),"-")</f>
        <v>-</v>
      </c>
      <c r="L40" s="71" t="str">
        <f t="shared" si="0"/>
        <v>-</v>
      </c>
    </row>
    <row r="41" spans="1:12" x14ac:dyDescent="0.25">
      <c r="A41" s="55" t="s">
        <v>115</v>
      </c>
      <c r="B41" s="55" t="s">
        <v>5</v>
      </c>
      <c r="C41" s="74"/>
      <c r="D41" s="55">
        <v>1</v>
      </c>
      <c r="E41" s="55" t="s">
        <v>288</v>
      </c>
      <c r="F41" s="56">
        <v>6</v>
      </c>
      <c r="G41" s="56">
        <v>6</v>
      </c>
      <c r="H41" s="38"/>
      <c r="I41" s="38"/>
      <c r="J4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1" s="38" t="str">
        <f>IFERROR(ReserveMaxPlus1(LRD_Base[[#This Row],[Type]]&amp;" "&amp;LRD_Base[[#This Row],[Plan]],LRD_Base[[#This Row],[Niveau actuel]],LRD_Base[[#This Row],[Nombre de cartes]],NVX_LRD[#All]),"-")</f>
        <v>-</v>
      </c>
      <c r="L41" s="71" t="str">
        <f t="shared" si="0"/>
        <v>-</v>
      </c>
    </row>
    <row r="42" spans="1:12" x14ac:dyDescent="0.25">
      <c r="A42" s="55" t="s">
        <v>120</v>
      </c>
      <c r="B42" s="55" t="s">
        <v>5</v>
      </c>
      <c r="C42" s="74"/>
      <c r="D42" s="55">
        <v>1</v>
      </c>
      <c r="E42" s="55" t="s">
        <v>288</v>
      </c>
      <c r="F42" s="56">
        <v>5</v>
      </c>
      <c r="G42" s="56">
        <v>6</v>
      </c>
      <c r="H42" s="38"/>
      <c r="I42" s="38"/>
      <c r="J4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2" s="38" t="str">
        <f>IFERROR(ReserveMaxPlus1(LRD_Base[[#This Row],[Type]]&amp;" "&amp;LRD_Base[[#This Row],[Plan]],LRD_Base[[#This Row],[Niveau actuel]],LRD_Base[[#This Row],[Nombre de cartes]],NVX_LRD[#All]),"-")</f>
        <v>-</v>
      </c>
      <c r="L42" s="71" t="str">
        <f t="shared" si="0"/>
        <v>-</v>
      </c>
    </row>
    <row r="43" spans="1:12" x14ac:dyDescent="0.25">
      <c r="A43" s="55" t="s">
        <v>116</v>
      </c>
      <c r="B43" s="55" t="s">
        <v>5</v>
      </c>
      <c r="C43" s="74"/>
      <c r="D43" s="55">
        <v>1</v>
      </c>
      <c r="E43" s="55" t="s">
        <v>288</v>
      </c>
      <c r="F43" s="56">
        <v>4</v>
      </c>
      <c r="G43" s="56">
        <v>6</v>
      </c>
      <c r="H43" s="38"/>
      <c r="I43" s="38"/>
      <c r="J4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3" s="38" t="str">
        <f>IFERROR(ReserveMaxPlus1(LRD_Base[[#This Row],[Type]]&amp;" "&amp;LRD_Base[[#This Row],[Plan]],LRD_Base[[#This Row],[Niveau actuel]],LRD_Base[[#This Row],[Nombre de cartes]],NVX_LRD[#All]),"-")</f>
        <v>-</v>
      </c>
      <c r="L43" s="71" t="str">
        <f t="shared" si="0"/>
        <v>-</v>
      </c>
    </row>
    <row r="44" spans="1:12" x14ac:dyDescent="0.25">
      <c r="A44" s="55" t="s">
        <v>119</v>
      </c>
      <c r="B44" s="55" t="s">
        <v>5</v>
      </c>
      <c r="C44" s="74"/>
      <c r="D44" s="55">
        <v>1</v>
      </c>
      <c r="E44" s="55" t="s">
        <v>288</v>
      </c>
      <c r="F44" s="56">
        <v>8</v>
      </c>
      <c r="G44" s="56">
        <v>6</v>
      </c>
      <c r="H44" s="38"/>
      <c r="I44" s="38"/>
      <c r="J4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4" s="38" t="str">
        <f>IFERROR(ReserveMaxPlus1(LRD_Base[[#This Row],[Type]]&amp;" "&amp;LRD_Base[[#This Row],[Plan]],LRD_Base[[#This Row],[Niveau actuel]],LRD_Base[[#This Row],[Nombre de cartes]],NVX_LRD[#All]),"-")</f>
        <v>-</v>
      </c>
      <c r="L44" s="71" t="str">
        <f t="shared" si="0"/>
        <v>-</v>
      </c>
    </row>
    <row r="45" spans="1:12" x14ac:dyDescent="0.25">
      <c r="A45" s="55" t="s">
        <v>117</v>
      </c>
      <c r="B45" s="55" t="s">
        <v>5</v>
      </c>
      <c r="C45" s="74"/>
      <c r="D45" s="55">
        <v>1</v>
      </c>
      <c r="E45" s="55" t="s">
        <v>288</v>
      </c>
      <c r="F45" s="56">
        <v>7</v>
      </c>
      <c r="G45" s="56">
        <v>6</v>
      </c>
      <c r="H45" s="38"/>
      <c r="I45" s="38"/>
      <c r="J4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5" s="38" t="str">
        <f>IFERROR(ReserveMaxPlus1(LRD_Base[[#This Row],[Type]]&amp;" "&amp;LRD_Base[[#This Row],[Plan]],LRD_Base[[#This Row],[Niveau actuel]],LRD_Base[[#This Row],[Nombre de cartes]],NVX_LRD[#All]),"-")</f>
        <v>-</v>
      </c>
      <c r="L45" s="71" t="str">
        <f t="shared" si="0"/>
        <v>-</v>
      </c>
    </row>
    <row r="46" spans="1:12" x14ac:dyDescent="0.25">
      <c r="A46" s="55" t="s">
        <v>121</v>
      </c>
      <c r="B46" s="55" t="s">
        <v>5</v>
      </c>
      <c r="C46" s="74"/>
      <c r="D46" s="55">
        <v>1</v>
      </c>
      <c r="E46" s="55" t="s">
        <v>288</v>
      </c>
      <c r="F46" s="56">
        <v>3</v>
      </c>
      <c r="G46" s="56">
        <v>6</v>
      </c>
      <c r="H46" s="38"/>
      <c r="I46" s="38"/>
      <c r="J4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6" s="38" t="str">
        <f>IFERROR(ReserveMaxPlus1(LRD_Base[[#This Row],[Type]]&amp;" "&amp;LRD_Base[[#This Row],[Plan]],LRD_Base[[#This Row],[Niveau actuel]],LRD_Base[[#This Row],[Nombre de cartes]],NVX_LRD[#All]),"-")</f>
        <v>-</v>
      </c>
      <c r="L46" s="71" t="str">
        <f t="shared" si="0"/>
        <v>-</v>
      </c>
    </row>
    <row r="47" spans="1:12" x14ac:dyDescent="0.25">
      <c r="A47" s="55" t="s">
        <v>118</v>
      </c>
      <c r="B47" s="55" t="s">
        <v>5</v>
      </c>
      <c r="C47" s="74"/>
      <c r="D47" s="55">
        <v>1</v>
      </c>
      <c r="E47" s="55" t="s">
        <v>288</v>
      </c>
      <c r="F47" s="56">
        <v>2</v>
      </c>
      <c r="G47" s="56">
        <v>6</v>
      </c>
      <c r="H47" s="38"/>
      <c r="I47" s="38"/>
      <c r="J4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7" s="38" t="str">
        <f>IFERROR(ReserveMaxPlus1(LRD_Base[[#This Row],[Type]]&amp;" "&amp;LRD_Base[[#This Row],[Plan]],LRD_Base[[#This Row],[Niveau actuel]],LRD_Base[[#This Row],[Nombre de cartes]],NVX_LRD[#All]),"-")</f>
        <v>-</v>
      </c>
      <c r="L47" s="71" t="str">
        <f t="shared" si="0"/>
        <v>-</v>
      </c>
    </row>
    <row r="48" spans="1:12" x14ac:dyDescent="0.25">
      <c r="A48" s="55" t="s">
        <v>389</v>
      </c>
      <c r="B48" s="55" t="s">
        <v>5</v>
      </c>
      <c r="C48" s="74"/>
      <c r="D48" s="55">
        <v>1</v>
      </c>
      <c r="E48" s="55" t="s">
        <v>288</v>
      </c>
      <c r="F48" s="56">
        <v>1</v>
      </c>
      <c r="G48" s="56">
        <v>6</v>
      </c>
      <c r="H48" s="38"/>
      <c r="I48" s="38"/>
      <c r="J4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8" s="38" t="str">
        <f>IFERROR(ReserveMaxPlus1(LRD_Base[[#This Row],[Type]]&amp;" "&amp;LRD_Base[[#This Row],[Plan]],LRD_Base[[#This Row],[Niveau actuel]],LRD_Base[[#This Row],[Nombre de cartes]],NVX_LRD[#All]),"-")</f>
        <v>-</v>
      </c>
      <c r="L48" s="71" t="str">
        <f t="shared" si="0"/>
        <v>-</v>
      </c>
    </row>
    <row r="49" spans="1:12" x14ac:dyDescent="0.25">
      <c r="A49" s="55" t="s">
        <v>138</v>
      </c>
      <c r="B49" s="55" t="s">
        <v>93</v>
      </c>
      <c r="C49" s="74"/>
      <c r="D49" s="55">
        <v>1</v>
      </c>
      <c r="E49" s="55" t="s">
        <v>288</v>
      </c>
      <c r="F49" s="56">
        <v>7</v>
      </c>
      <c r="G49" s="56">
        <v>7</v>
      </c>
      <c r="H49" s="38"/>
      <c r="I49" s="38"/>
      <c r="J4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9" s="38" t="str">
        <f>IFERROR(ReserveMaxPlus1(LRD_Base[[#This Row],[Type]]&amp;" "&amp;LRD_Base[[#This Row],[Plan]],LRD_Base[[#This Row],[Niveau actuel]],LRD_Base[[#This Row],[Nombre de cartes]],NVX_LRD[#All]),"-")</f>
        <v>-</v>
      </c>
      <c r="L49" s="71" t="str">
        <f t="shared" si="0"/>
        <v>-</v>
      </c>
    </row>
    <row r="50" spans="1:12" x14ac:dyDescent="0.25">
      <c r="A50" s="55" t="s">
        <v>137</v>
      </c>
      <c r="B50" s="55" t="s">
        <v>93</v>
      </c>
      <c r="C50" s="74"/>
      <c r="D50" s="55">
        <v>1</v>
      </c>
      <c r="E50" s="55" t="s">
        <v>288</v>
      </c>
      <c r="F50" s="56">
        <v>6</v>
      </c>
      <c r="G50" s="56">
        <v>7</v>
      </c>
      <c r="H50" s="38"/>
      <c r="I50" s="38"/>
      <c r="J5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0" s="38" t="str">
        <f>IFERROR(ReserveMaxPlus1(LRD_Base[[#This Row],[Type]]&amp;" "&amp;LRD_Base[[#This Row],[Plan]],LRD_Base[[#This Row],[Niveau actuel]],LRD_Base[[#This Row],[Nombre de cartes]],NVX_LRD[#All]),"-")</f>
        <v>-</v>
      </c>
      <c r="L50" s="71" t="str">
        <f t="shared" si="0"/>
        <v>-</v>
      </c>
    </row>
    <row r="51" spans="1:12" x14ac:dyDescent="0.25">
      <c r="A51" s="55" t="s">
        <v>139</v>
      </c>
      <c r="B51" s="55" t="s">
        <v>93</v>
      </c>
      <c r="C51" s="74"/>
      <c r="D51" s="55">
        <v>1</v>
      </c>
      <c r="E51" s="55" t="s">
        <v>288</v>
      </c>
      <c r="F51" s="56">
        <v>3</v>
      </c>
      <c r="G51" s="56">
        <v>7</v>
      </c>
      <c r="H51" s="38"/>
      <c r="I51" s="38"/>
      <c r="J5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1" s="38" t="str">
        <f>IFERROR(ReserveMaxPlus1(LRD_Base[[#This Row],[Type]]&amp;" "&amp;LRD_Base[[#This Row],[Plan]],LRD_Base[[#This Row],[Niveau actuel]],LRD_Base[[#This Row],[Nombre de cartes]],NVX_LRD[#All]),"-")</f>
        <v>-</v>
      </c>
      <c r="L51" s="71" t="str">
        <f t="shared" si="0"/>
        <v>-</v>
      </c>
    </row>
    <row r="52" spans="1:12" x14ac:dyDescent="0.25">
      <c r="A52" s="55" t="s">
        <v>135</v>
      </c>
      <c r="B52" s="55" t="s">
        <v>93</v>
      </c>
      <c r="C52" s="74"/>
      <c r="D52" s="55">
        <v>1</v>
      </c>
      <c r="E52" s="55" t="s">
        <v>288</v>
      </c>
      <c r="F52" s="56">
        <v>4</v>
      </c>
      <c r="G52" s="56">
        <v>7</v>
      </c>
      <c r="H52" s="38"/>
      <c r="I52" s="38"/>
      <c r="J5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2" s="38" t="str">
        <f>IFERROR(ReserveMaxPlus1(LRD_Base[[#This Row],[Type]]&amp;" "&amp;LRD_Base[[#This Row],[Plan]],LRD_Base[[#This Row],[Niveau actuel]],LRD_Base[[#This Row],[Nombre de cartes]],NVX_LRD[#All]),"-")</f>
        <v>-</v>
      </c>
      <c r="L52" s="71" t="str">
        <f t="shared" si="0"/>
        <v>-</v>
      </c>
    </row>
    <row r="53" spans="1:12" x14ac:dyDescent="0.25">
      <c r="A53" s="55" t="s">
        <v>141</v>
      </c>
      <c r="B53" s="55" t="s">
        <v>93</v>
      </c>
      <c r="C53" s="74"/>
      <c r="D53" s="55">
        <v>1</v>
      </c>
      <c r="E53" s="55" t="s">
        <v>288</v>
      </c>
      <c r="F53" s="56">
        <v>2</v>
      </c>
      <c r="G53" s="56">
        <v>7</v>
      </c>
      <c r="H53" s="38"/>
      <c r="I53" s="38"/>
      <c r="J5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3" s="38" t="str">
        <f>IFERROR(ReserveMaxPlus1(LRD_Base[[#This Row],[Type]]&amp;" "&amp;LRD_Base[[#This Row],[Plan]],LRD_Base[[#This Row],[Niveau actuel]],LRD_Base[[#This Row],[Nombre de cartes]],NVX_LRD[#All]),"-")</f>
        <v>-</v>
      </c>
      <c r="L53" s="71" t="str">
        <f t="shared" si="0"/>
        <v>-</v>
      </c>
    </row>
    <row r="54" spans="1:12" x14ac:dyDescent="0.25">
      <c r="A54" s="55" t="s">
        <v>447</v>
      </c>
      <c r="B54" s="55" t="s">
        <v>93</v>
      </c>
      <c r="C54" s="74"/>
      <c r="D54" s="55">
        <v>1</v>
      </c>
      <c r="E54" s="55" t="s">
        <v>288</v>
      </c>
      <c r="F54" s="56">
        <v>8</v>
      </c>
      <c r="G54" s="56">
        <v>7</v>
      </c>
      <c r="H54" s="38"/>
      <c r="I54" s="38"/>
      <c r="J5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4" s="38" t="str">
        <f>IFERROR(ReserveMaxPlus1(LRD_Base[[#This Row],[Type]]&amp;" "&amp;LRD_Base[[#This Row],[Plan]],LRD_Base[[#This Row],[Niveau actuel]],LRD_Base[[#This Row],[Nombre de cartes]],NVX_LRD[#All]),"-")</f>
        <v>-</v>
      </c>
      <c r="L54" s="71" t="str">
        <f t="shared" si="0"/>
        <v>-</v>
      </c>
    </row>
    <row r="55" spans="1:12" x14ac:dyDescent="0.25">
      <c r="A55" s="55" t="s">
        <v>140</v>
      </c>
      <c r="B55" s="55" t="s">
        <v>93</v>
      </c>
      <c r="C55" s="74"/>
      <c r="D55" s="55">
        <v>1</v>
      </c>
      <c r="E55" s="55" t="s">
        <v>288</v>
      </c>
      <c r="F55" s="56">
        <v>1</v>
      </c>
      <c r="G55" s="56">
        <v>7</v>
      </c>
      <c r="H55" s="38"/>
      <c r="I55" s="38"/>
      <c r="J5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5" s="38" t="str">
        <f>IFERROR(ReserveMaxPlus1(LRD_Base[[#This Row],[Type]]&amp;" "&amp;LRD_Base[[#This Row],[Plan]],LRD_Base[[#This Row],[Niveau actuel]],LRD_Base[[#This Row],[Nombre de cartes]],NVX_LRD[#All]),"-")</f>
        <v>-</v>
      </c>
      <c r="L55" s="71" t="str">
        <f t="shared" si="0"/>
        <v>-</v>
      </c>
    </row>
    <row r="56" spans="1:12" x14ac:dyDescent="0.25">
      <c r="A56" s="55" t="s">
        <v>136</v>
      </c>
      <c r="B56" s="55" t="s">
        <v>93</v>
      </c>
      <c r="C56" s="74"/>
      <c r="D56" s="55">
        <v>1</v>
      </c>
      <c r="E56" s="55" t="s">
        <v>288</v>
      </c>
      <c r="F56" s="56">
        <v>5</v>
      </c>
      <c r="G56" s="56">
        <v>7</v>
      </c>
      <c r="H56" s="38"/>
      <c r="I56" s="38"/>
      <c r="J5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6" s="38" t="str">
        <f>IFERROR(ReserveMaxPlus1(LRD_Base[[#This Row],[Type]]&amp;" "&amp;LRD_Base[[#This Row],[Plan]],LRD_Base[[#This Row],[Niveau actuel]],LRD_Base[[#This Row],[Nombre de cartes]],NVX_LRD[#All]),"-")</f>
        <v>-</v>
      </c>
      <c r="L56" s="71" t="str">
        <f t="shared" si="0"/>
        <v>-</v>
      </c>
    </row>
    <row r="57" spans="1:12" x14ac:dyDescent="0.25">
      <c r="A57" s="55" t="s">
        <v>155</v>
      </c>
      <c r="B57" s="55" t="s">
        <v>94</v>
      </c>
      <c r="C57" s="74"/>
      <c r="D57" s="55">
        <v>1</v>
      </c>
      <c r="E57" s="55" t="s">
        <v>288</v>
      </c>
      <c r="F57" s="56">
        <v>5</v>
      </c>
      <c r="G57" s="56">
        <v>8</v>
      </c>
      <c r="H57" s="38"/>
      <c r="I57" s="38"/>
      <c r="J5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7" s="38" t="str">
        <f>IFERROR(ReserveMaxPlus1(LRD_Base[[#This Row],[Type]]&amp;" "&amp;LRD_Base[[#This Row],[Plan]],LRD_Base[[#This Row],[Niveau actuel]],LRD_Base[[#This Row],[Nombre de cartes]],NVX_LRD[#All]),"-")</f>
        <v>-</v>
      </c>
      <c r="L57" s="71" t="str">
        <f t="shared" si="0"/>
        <v>-</v>
      </c>
    </row>
    <row r="58" spans="1:12" x14ac:dyDescent="0.25">
      <c r="A58" s="55" t="s">
        <v>156</v>
      </c>
      <c r="B58" s="55" t="s">
        <v>94</v>
      </c>
      <c r="C58" s="74"/>
      <c r="D58" s="55">
        <v>1</v>
      </c>
      <c r="E58" s="55" t="s">
        <v>288</v>
      </c>
      <c r="F58" s="56">
        <v>4</v>
      </c>
      <c r="G58" s="56">
        <v>8</v>
      </c>
      <c r="H58" s="38"/>
      <c r="I58" s="38"/>
      <c r="J5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8" s="38" t="str">
        <f>IFERROR(ReserveMaxPlus1(LRD_Base[[#This Row],[Type]]&amp;" "&amp;LRD_Base[[#This Row],[Plan]],LRD_Base[[#This Row],[Niveau actuel]],LRD_Base[[#This Row],[Nombre de cartes]],NVX_LRD[#All]),"-")</f>
        <v>-</v>
      </c>
      <c r="L58" s="71" t="str">
        <f t="shared" si="0"/>
        <v>-</v>
      </c>
    </row>
    <row r="59" spans="1:12" x14ac:dyDescent="0.25">
      <c r="A59" s="55" t="s">
        <v>158</v>
      </c>
      <c r="B59" s="55" t="s">
        <v>94</v>
      </c>
      <c r="C59" s="74"/>
      <c r="D59" s="55">
        <v>1</v>
      </c>
      <c r="E59" s="55" t="s">
        <v>288</v>
      </c>
      <c r="F59" s="56">
        <v>6</v>
      </c>
      <c r="G59" s="56">
        <v>8</v>
      </c>
      <c r="H59" s="38"/>
      <c r="I59" s="38"/>
      <c r="J5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9" s="38" t="str">
        <f>IFERROR(ReserveMaxPlus1(LRD_Base[[#This Row],[Type]]&amp;" "&amp;LRD_Base[[#This Row],[Plan]],LRD_Base[[#This Row],[Niveau actuel]],LRD_Base[[#This Row],[Nombre de cartes]],NVX_LRD[#All]),"-")</f>
        <v>-</v>
      </c>
      <c r="L59" s="71" t="str">
        <f t="shared" si="0"/>
        <v>-</v>
      </c>
    </row>
    <row r="60" spans="1:12" x14ac:dyDescent="0.25">
      <c r="A60" s="55" t="s">
        <v>157</v>
      </c>
      <c r="B60" s="55" t="s">
        <v>94</v>
      </c>
      <c r="C60" s="74"/>
      <c r="D60" s="55">
        <v>1</v>
      </c>
      <c r="E60" s="55" t="s">
        <v>288</v>
      </c>
      <c r="F60" s="56">
        <v>8</v>
      </c>
      <c r="G60" s="56">
        <v>8</v>
      </c>
      <c r="H60" s="38"/>
      <c r="I60" s="38"/>
      <c r="J6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60" s="38" t="str">
        <f>IFERROR(ReserveMaxPlus1(LRD_Base[[#This Row],[Type]]&amp;" "&amp;LRD_Base[[#This Row],[Plan]],LRD_Base[[#This Row],[Niveau actuel]],LRD_Base[[#This Row],[Nombre de cartes]],NVX_LRD[#All]),"-")</f>
        <v>-</v>
      </c>
      <c r="L60" s="71" t="str">
        <f t="shared" si="0"/>
        <v>-</v>
      </c>
    </row>
    <row r="61" spans="1:12" x14ac:dyDescent="0.25">
      <c r="A61" s="55" t="s">
        <v>473</v>
      </c>
      <c r="B61" s="55" t="s">
        <v>94</v>
      </c>
      <c r="C61" s="74"/>
      <c r="D61" s="55">
        <v>1</v>
      </c>
      <c r="E61" s="55" t="s">
        <v>288</v>
      </c>
      <c r="F61" s="56">
        <v>1</v>
      </c>
      <c r="G61" s="56">
        <v>8</v>
      </c>
      <c r="H61" s="38"/>
      <c r="I61" s="38"/>
      <c r="J6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61" s="38" t="str">
        <f>IFERROR(ReserveMaxPlus1(LRD_Base[[#This Row],[Type]]&amp;" "&amp;LRD_Base[[#This Row],[Plan]],LRD_Base[[#This Row],[Niveau actuel]],LRD_Base[[#This Row],[Nombre de cartes]],NVX_LRD[#All]),"-")</f>
        <v>-</v>
      </c>
      <c r="L61" s="71" t="str">
        <f t="shared" si="0"/>
        <v>-</v>
      </c>
    </row>
    <row r="62" spans="1:12" x14ac:dyDescent="0.25">
      <c r="A62" s="55" t="s">
        <v>153</v>
      </c>
      <c r="B62" s="55" t="s">
        <v>94</v>
      </c>
      <c r="C62" s="74"/>
      <c r="D62" s="55">
        <v>1</v>
      </c>
      <c r="E62" s="55" t="s">
        <v>288</v>
      </c>
      <c r="F62" s="56">
        <v>3</v>
      </c>
      <c r="G62" s="56">
        <v>8</v>
      </c>
      <c r="H62" s="38"/>
      <c r="I62" s="38"/>
      <c r="J6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62" s="38" t="str">
        <f>IFERROR(ReserveMaxPlus1(LRD_Base[[#This Row],[Type]]&amp;" "&amp;LRD_Base[[#This Row],[Plan]],LRD_Base[[#This Row],[Niveau actuel]],LRD_Base[[#This Row],[Nombre de cartes]],NVX_LRD[#All]),"-")</f>
        <v>-</v>
      </c>
      <c r="L62" s="71" t="str">
        <f t="shared" si="0"/>
        <v>-</v>
      </c>
    </row>
    <row r="63" spans="1:12" x14ac:dyDescent="0.25">
      <c r="A63" s="55" t="s">
        <v>154</v>
      </c>
      <c r="B63" s="55" t="s">
        <v>94</v>
      </c>
      <c r="C63" s="74"/>
      <c r="D63" s="55">
        <v>1</v>
      </c>
      <c r="E63" s="55" t="s">
        <v>288</v>
      </c>
      <c r="F63" s="56">
        <v>7</v>
      </c>
      <c r="G63" s="56">
        <v>8</v>
      </c>
      <c r="H63" s="38"/>
      <c r="I63" s="38"/>
      <c r="J6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63" s="38" t="str">
        <f>IFERROR(ReserveMaxPlus1(LRD_Base[[#This Row],[Type]]&amp;" "&amp;LRD_Base[[#This Row],[Plan]],LRD_Base[[#This Row],[Niveau actuel]],LRD_Base[[#This Row],[Nombre de cartes]],NVX_LRD[#All]),"-")</f>
        <v>-</v>
      </c>
      <c r="L63" s="71" t="str">
        <f t="shared" si="0"/>
        <v>-</v>
      </c>
    </row>
    <row r="64" spans="1:12" x14ac:dyDescent="0.25">
      <c r="A64" s="55" t="s">
        <v>250</v>
      </c>
      <c r="B64" s="55" t="s">
        <v>94</v>
      </c>
      <c r="C64" s="74"/>
      <c r="D64" s="55">
        <v>1</v>
      </c>
      <c r="E64" s="55" t="s">
        <v>288</v>
      </c>
      <c r="F64" s="56">
        <v>2</v>
      </c>
      <c r="G64" s="56">
        <v>8</v>
      </c>
      <c r="H64" s="38"/>
      <c r="I64" s="38"/>
      <c r="J6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64" s="38" t="str">
        <f>IFERROR(ReserveMaxPlus1(LRD_Base[[#This Row],[Type]]&amp;" "&amp;LRD_Base[[#This Row],[Plan]],LRD_Base[[#This Row],[Niveau actuel]],LRD_Base[[#This Row],[Nombre de cartes]],NVX_LRD[#All]),"-")</f>
        <v>-</v>
      </c>
      <c r="L64" s="71" t="str">
        <f t="shared" si="0"/>
        <v>-</v>
      </c>
    </row>
    <row r="65" spans="1:12" x14ac:dyDescent="0.25">
      <c r="A65" s="55" t="s">
        <v>598</v>
      </c>
      <c r="B65" s="55" t="s">
        <v>595</v>
      </c>
      <c r="C65" s="74"/>
      <c r="D65" s="55">
        <v>1</v>
      </c>
      <c r="E65" s="55" t="s">
        <v>288</v>
      </c>
      <c r="F65" s="56">
        <v>4</v>
      </c>
      <c r="G65" s="56">
        <v>9</v>
      </c>
      <c r="H65" s="38"/>
      <c r="I65" s="38"/>
      <c r="J6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65" s="38" t="str">
        <f>IFERROR(ReserveMaxPlus1(LRD_Base[[#This Row],[Type]]&amp;" "&amp;LRD_Base[[#This Row],[Plan]],LRD_Base[[#This Row],[Niveau actuel]],LRD_Base[[#This Row],[Nombre de cartes]],NVX_LRD[#All]),"-")</f>
        <v>-</v>
      </c>
      <c r="L65" s="71" t="str">
        <f t="shared" si="0"/>
        <v>-</v>
      </c>
    </row>
    <row r="66" spans="1:12" x14ac:dyDescent="0.25">
      <c r="A66" s="55" t="s">
        <v>596</v>
      </c>
      <c r="B66" s="55" t="s">
        <v>595</v>
      </c>
      <c r="C66" s="74"/>
      <c r="D66" s="55">
        <v>1</v>
      </c>
      <c r="E66" s="55" t="s">
        <v>288</v>
      </c>
      <c r="F66" s="56">
        <v>2</v>
      </c>
      <c r="G66" s="56">
        <v>9</v>
      </c>
      <c r="H66" s="38"/>
      <c r="I66" s="38"/>
      <c r="J6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66" s="38" t="str">
        <f>IFERROR(ReserveMaxPlus1(LRD_Base[[#This Row],[Type]]&amp;" "&amp;LRD_Base[[#This Row],[Plan]],LRD_Base[[#This Row],[Niveau actuel]],LRD_Base[[#This Row],[Nombre de cartes]],NVX_LRD[#All]),"-")</f>
        <v>-</v>
      </c>
      <c r="L66" s="71" t="str">
        <f t="shared" ref="L66:L129" si="1">IFERROR(ROUNDUP(IF(E66="Commun",K66/30,IF(E66="Rare",K66/3,"-")),0),"-")</f>
        <v>-</v>
      </c>
    </row>
    <row r="67" spans="1:12" x14ac:dyDescent="0.25">
      <c r="A67" s="55" t="s">
        <v>628</v>
      </c>
      <c r="B67" s="55" t="s">
        <v>595</v>
      </c>
      <c r="C67" s="74"/>
      <c r="D67" s="55">
        <v>1</v>
      </c>
      <c r="E67" s="55" t="s">
        <v>288</v>
      </c>
      <c r="F67" s="56">
        <v>5</v>
      </c>
      <c r="G67" s="56">
        <v>9</v>
      </c>
      <c r="H67" s="38"/>
      <c r="I67" s="38"/>
      <c r="J6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67" s="38" t="str">
        <f>IFERROR(ReserveMaxPlus1(LRD_Base[[#This Row],[Type]]&amp;" "&amp;LRD_Base[[#This Row],[Plan]],LRD_Base[[#This Row],[Niveau actuel]],LRD_Base[[#This Row],[Nombre de cartes]],NVX_LRD[#All]),"-")</f>
        <v>-</v>
      </c>
      <c r="L67" s="71" t="str">
        <f t="shared" si="1"/>
        <v>-</v>
      </c>
    </row>
    <row r="68" spans="1:12" x14ac:dyDescent="0.25">
      <c r="A68" s="55" t="s">
        <v>600</v>
      </c>
      <c r="B68" s="55" t="s">
        <v>595</v>
      </c>
      <c r="C68" s="74"/>
      <c r="D68" s="55">
        <v>1</v>
      </c>
      <c r="E68" s="55" t="s">
        <v>288</v>
      </c>
      <c r="F68" s="56">
        <v>7</v>
      </c>
      <c r="G68" s="56">
        <v>9</v>
      </c>
      <c r="H68" s="38"/>
      <c r="I68" s="38"/>
      <c r="J6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68" s="38" t="str">
        <f>IFERROR(ReserveMaxPlus1(LRD_Base[[#This Row],[Type]]&amp;" "&amp;LRD_Base[[#This Row],[Plan]],LRD_Base[[#This Row],[Niveau actuel]],LRD_Base[[#This Row],[Nombre de cartes]],NVX_LRD[#All]),"-")</f>
        <v>-</v>
      </c>
      <c r="L68" s="71" t="str">
        <f t="shared" si="1"/>
        <v>-</v>
      </c>
    </row>
    <row r="69" spans="1:12" x14ac:dyDescent="0.25">
      <c r="A69" s="55" t="s">
        <v>597</v>
      </c>
      <c r="B69" s="55" t="s">
        <v>595</v>
      </c>
      <c r="C69" s="74"/>
      <c r="D69" s="55">
        <v>1</v>
      </c>
      <c r="E69" s="55" t="s">
        <v>288</v>
      </c>
      <c r="F69" s="56">
        <v>3</v>
      </c>
      <c r="G69" s="56">
        <v>9</v>
      </c>
      <c r="H69" s="38"/>
      <c r="I69" s="38"/>
      <c r="J6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69" s="38" t="str">
        <f>IFERROR(ReserveMaxPlus1(LRD_Base[[#This Row],[Type]]&amp;" "&amp;LRD_Base[[#This Row],[Plan]],LRD_Base[[#This Row],[Niveau actuel]],LRD_Base[[#This Row],[Nombre de cartes]],NVX_LRD[#All]),"-")</f>
        <v>-</v>
      </c>
      <c r="L69" s="71" t="str">
        <f t="shared" si="1"/>
        <v>-</v>
      </c>
    </row>
    <row r="70" spans="1:12" x14ac:dyDescent="0.25">
      <c r="A70" s="55" t="s">
        <v>594</v>
      </c>
      <c r="B70" s="55" t="s">
        <v>595</v>
      </c>
      <c r="C70" s="74"/>
      <c r="D70" s="55">
        <v>1</v>
      </c>
      <c r="E70" s="55" t="s">
        <v>288</v>
      </c>
      <c r="F70" s="56">
        <v>1</v>
      </c>
      <c r="G70" s="56">
        <v>9</v>
      </c>
      <c r="H70" s="38"/>
      <c r="I70" s="38"/>
      <c r="J7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70" s="38" t="str">
        <f>IFERROR(ReserveMaxPlus1(LRD_Base[[#This Row],[Type]]&amp;" "&amp;LRD_Base[[#This Row],[Plan]],LRD_Base[[#This Row],[Niveau actuel]],LRD_Base[[#This Row],[Nombre de cartes]],NVX_LRD[#All]),"-")</f>
        <v>-</v>
      </c>
      <c r="L70" s="71" t="str">
        <f t="shared" si="1"/>
        <v>-</v>
      </c>
    </row>
    <row r="71" spans="1:12" x14ac:dyDescent="0.25">
      <c r="A71" s="55" t="s">
        <v>599</v>
      </c>
      <c r="B71" s="55" t="s">
        <v>595</v>
      </c>
      <c r="C71" s="74"/>
      <c r="D71" s="55">
        <v>1</v>
      </c>
      <c r="E71" s="55" t="s">
        <v>288</v>
      </c>
      <c r="F71" s="56">
        <v>6</v>
      </c>
      <c r="G71" s="56">
        <v>9</v>
      </c>
      <c r="H71" s="38"/>
      <c r="I71" s="38"/>
      <c r="J7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71" s="38" t="str">
        <f>IFERROR(ReserveMaxPlus1(LRD_Base[[#This Row],[Type]]&amp;" "&amp;LRD_Base[[#This Row],[Plan]],LRD_Base[[#This Row],[Niveau actuel]],LRD_Base[[#This Row],[Nombre de cartes]],NVX_LRD[#All]),"-")</f>
        <v>-</v>
      </c>
      <c r="L71" s="71" t="str">
        <f t="shared" si="1"/>
        <v>-</v>
      </c>
    </row>
    <row r="72" spans="1:12" x14ac:dyDescent="0.25">
      <c r="A72" s="55" t="s">
        <v>175</v>
      </c>
      <c r="B72" s="55" t="s">
        <v>95</v>
      </c>
      <c r="C72" s="74"/>
      <c r="D72" s="55">
        <v>1</v>
      </c>
      <c r="E72" s="55" t="s">
        <v>288</v>
      </c>
      <c r="F72" s="56">
        <v>3</v>
      </c>
      <c r="G72" s="56">
        <v>10</v>
      </c>
      <c r="H72" s="38"/>
      <c r="I72" s="38"/>
      <c r="J7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72" s="38" t="str">
        <f>IFERROR(ReserveMaxPlus1(LRD_Base[[#This Row],[Type]]&amp;" "&amp;LRD_Base[[#This Row],[Plan]],LRD_Base[[#This Row],[Niveau actuel]],LRD_Base[[#This Row],[Nombre de cartes]],NVX_LRD[#All]),"-")</f>
        <v>-</v>
      </c>
      <c r="L72" s="71" t="str">
        <f t="shared" si="1"/>
        <v>-</v>
      </c>
    </row>
    <row r="73" spans="1:12" x14ac:dyDescent="0.25">
      <c r="A73" s="55" t="s">
        <v>178</v>
      </c>
      <c r="B73" s="55" t="s">
        <v>95</v>
      </c>
      <c r="C73" s="74"/>
      <c r="D73" s="55">
        <v>1</v>
      </c>
      <c r="E73" s="55" t="s">
        <v>288</v>
      </c>
      <c r="F73" s="56">
        <v>2</v>
      </c>
      <c r="G73" s="56">
        <v>10</v>
      </c>
      <c r="H73" s="38"/>
      <c r="I73" s="38"/>
      <c r="J7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73" s="38" t="str">
        <f>IFERROR(ReserveMaxPlus1(LRD_Base[[#This Row],[Type]]&amp;" "&amp;LRD_Base[[#This Row],[Plan]],LRD_Base[[#This Row],[Niveau actuel]],LRD_Base[[#This Row],[Nombre de cartes]],NVX_LRD[#All]),"-")</f>
        <v>-</v>
      </c>
      <c r="L73" s="71" t="str">
        <f t="shared" si="1"/>
        <v>-</v>
      </c>
    </row>
    <row r="74" spans="1:12" x14ac:dyDescent="0.25">
      <c r="A74" s="55" t="s">
        <v>299</v>
      </c>
      <c r="B74" s="55" t="s">
        <v>95</v>
      </c>
      <c r="C74" s="74"/>
      <c r="D74" s="55">
        <v>1</v>
      </c>
      <c r="E74" s="55" t="s">
        <v>288</v>
      </c>
      <c r="F74" s="56">
        <v>1</v>
      </c>
      <c r="G74" s="56">
        <v>10</v>
      </c>
      <c r="H74" s="38"/>
      <c r="I74" s="38"/>
      <c r="J7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74" s="38" t="str">
        <f>IFERROR(ReserveMaxPlus1(LRD_Base[[#This Row],[Type]]&amp;" "&amp;LRD_Base[[#This Row],[Plan]],LRD_Base[[#This Row],[Niveau actuel]],LRD_Base[[#This Row],[Nombre de cartes]],NVX_LRD[#All]),"-")</f>
        <v>-</v>
      </c>
      <c r="L74" s="71" t="str">
        <f t="shared" si="1"/>
        <v>-</v>
      </c>
    </row>
    <row r="75" spans="1:12" x14ac:dyDescent="0.25">
      <c r="A75" s="55" t="s">
        <v>177</v>
      </c>
      <c r="B75" s="55" t="s">
        <v>95</v>
      </c>
      <c r="C75" s="74"/>
      <c r="D75" s="55">
        <v>1</v>
      </c>
      <c r="E75" s="55" t="s">
        <v>288</v>
      </c>
      <c r="F75" s="56">
        <v>5</v>
      </c>
      <c r="G75" s="56">
        <v>10</v>
      </c>
      <c r="H75" s="38"/>
      <c r="I75" s="38"/>
      <c r="J7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75" s="38" t="str">
        <f>IFERROR(ReserveMaxPlus1(LRD_Base[[#This Row],[Type]]&amp;" "&amp;LRD_Base[[#This Row],[Plan]],LRD_Base[[#This Row],[Niveau actuel]],LRD_Base[[#This Row],[Nombre de cartes]],NVX_LRD[#All]),"-")</f>
        <v>-</v>
      </c>
      <c r="L75" s="71" t="str">
        <f t="shared" si="1"/>
        <v>-</v>
      </c>
    </row>
    <row r="76" spans="1:12" x14ac:dyDescent="0.25">
      <c r="A76" s="55" t="s">
        <v>179</v>
      </c>
      <c r="B76" s="55" t="s">
        <v>95</v>
      </c>
      <c r="C76" s="74"/>
      <c r="D76" s="55">
        <v>1</v>
      </c>
      <c r="E76" s="55" t="s">
        <v>288</v>
      </c>
      <c r="F76" s="56">
        <v>4</v>
      </c>
      <c r="G76" s="56">
        <v>10</v>
      </c>
      <c r="H76" s="38"/>
      <c r="I76" s="38"/>
      <c r="J7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76" s="38" t="str">
        <f>IFERROR(ReserveMaxPlus1(LRD_Base[[#This Row],[Type]]&amp;" "&amp;LRD_Base[[#This Row],[Plan]],LRD_Base[[#This Row],[Niveau actuel]],LRD_Base[[#This Row],[Nombre de cartes]],NVX_LRD[#All]),"-")</f>
        <v>-</v>
      </c>
      <c r="L76" s="71" t="str">
        <f t="shared" si="1"/>
        <v>-</v>
      </c>
    </row>
    <row r="77" spans="1:12" x14ac:dyDescent="0.25">
      <c r="A77" s="55" t="s">
        <v>176</v>
      </c>
      <c r="B77" s="55" t="s">
        <v>95</v>
      </c>
      <c r="C77" s="74"/>
      <c r="D77" s="55">
        <v>1</v>
      </c>
      <c r="E77" s="55" t="s">
        <v>288</v>
      </c>
      <c r="F77" s="56">
        <v>7</v>
      </c>
      <c r="G77" s="56">
        <v>10</v>
      </c>
      <c r="H77" s="38"/>
      <c r="I77" s="38"/>
      <c r="J7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77" s="38" t="str">
        <f>IFERROR(ReserveMaxPlus1(LRD_Base[[#This Row],[Type]]&amp;" "&amp;LRD_Base[[#This Row],[Plan]],LRD_Base[[#This Row],[Niveau actuel]],LRD_Base[[#This Row],[Nombre de cartes]],NVX_LRD[#All]),"-")</f>
        <v>-</v>
      </c>
      <c r="L77" s="71" t="str">
        <f t="shared" si="1"/>
        <v>-</v>
      </c>
    </row>
    <row r="78" spans="1:12" x14ac:dyDescent="0.25">
      <c r="A78" s="55" t="s">
        <v>174</v>
      </c>
      <c r="B78" s="55" t="s">
        <v>95</v>
      </c>
      <c r="C78" s="74"/>
      <c r="D78" s="55">
        <v>1</v>
      </c>
      <c r="E78" s="55" t="s">
        <v>288</v>
      </c>
      <c r="F78" s="56">
        <v>6</v>
      </c>
      <c r="G78" s="56">
        <v>10</v>
      </c>
      <c r="H78" s="38"/>
      <c r="I78" s="38"/>
      <c r="J7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78" s="38" t="str">
        <f>IFERROR(ReserveMaxPlus1(LRD_Base[[#This Row],[Type]]&amp;" "&amp;LRD_Base[[#This Row],[Plan]],LRD_Base[[#This Row],[Niveau actuel]],LRD_Base[[#This Row],[Nombre de cartes]],NVX_LRD[#All]),"-")</f>
        <v>-</v>
      </c>
      <c r="L78" s="71" t="str">
        <f t="shared" si="1"/>
        <v>-</v>
      </c>
    </row>
    <row r="79" spans="1:12" x14ac:dyDescent="0.25">
      <c r="A79" s="55" t="s">
        <v>565</v>
      </c>
      <c r="B79" s="55" t="s">
        <v>566</v>
      </c>
      <c r="C79" s="74"/>
      <c r="D79" s="55">
        <v>1</v>
      </c>
      <c r="E79" s="55" t="s">
        <v>288</v>
      </c>
      <c r="F79" s="56">
        <v>1</v>
      </c>
      <c r="G79" s="56">
        <v>11</v>
      </c>
      <c r="H79" s="38"/>
      <c r="I79" s="38"/>
      <c r="J7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79" s="38" t="str">
        <f>IFERROR(ReserveMaxPlus1(LRD_Base[[#This Row],[Type]]&amp;" "&amp;LRD_Base[[#This Row],[Plan]],LRD_Base[[#This Row],[Niveau actuel]],LRD_Base[[#This Row],[Nombre de cartes]],NVX_LRD[#All]),"-")</f>
        <v>-</v>
      </c>
      <c r="L79" s="71" t="str">
        <f t="shared" si="1"/>
        <v>-</v>
      </c>
    </row>
    <row r="80" spans="1:12" x14ac:dyDescent="0.25">
      <c r="A80" s="55" t="s">
        <v>568</v>
      </c>
      <c r="B80" s="55" t="s">
        <v>566</v>
      </c>
      <c r="C80" s="74"/>
      <c r="D80" s="55">
        <v>1</v>
      </c>
      <c r="E80" s="55" t="s">
        <v>288</v>
      </c>
      <c r="F80" s="56">
        <v>3</v>
      </c>
      <c r="G80" s="56">
        <v>11</v>
      </c>
      <c r="H80" s="38"/>
      <c r="I80" s="38"/>
      <c r="J8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80" s="38" t="str">
        <f>IFERROR(ReserveMaxPlus1(LRD_Base[[#This Row],[Type]]&amp;" "&amp;LRD_Base[[#This Row],[Plan]],LRD_Base[[#This Row],[Niveau actuel]],LRD_Base[[#This Row],[Nombre de cartes]],NVX_LRD[#All]),"-")</f>
        <v>-</v>
      </c>
      <c r="L80" s="71" t="str">
        <f t="shared" si="1"/>
        <v>-</v>
      </c>
    </row>
    <row r="81" spans="1:12" x14ac:dyDescent="0.25">
      <c r="A81" s="55" t="s">
        <v>569</v>
      </c>
      <c r="B81" s="55" t="s">
        <v>566</v>
      </c>
      <c r="C81" s="74"/>
      <c r="D81" s="55">
        <v>1</v>
      </c>
      <c r="E81" s="55" t="s">
        <v>288</v>
      </c>
      <c r="F81" s="56">
        <v>4</v>
      </c>
      <c r="G81" s="56">
        <v>11</v>
      </c>
      <c r="H81" s="38"/>
      <c r="I81" s="38"/>
      <c r="J8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81" s="38" t="str">
        <f>IFERROR(ReserveMaxPlus1(LRD_Base[[#This Row],[Type]]&amp;" "&amp;LRD_Base[[#This Row],[Plan]],LRD_Base[[#This Row],[Niveau actuel]],LRD_Base[[#This Row],[Nombre de cartes]],NVX_LRD[#All]),"-")</f>
        <v>-</v>
      </c>
      <c r="L81" s="71" t="str">
        <f t="shared" si="1"/>
        <v>-</v>
      </c>
    </row>
    <row r="82" spans="1:12" x14ac:dyDescent="0.25">
      <c r="A82" s="55" t="s">
        <v>591</v>
      </c>
      <c r="B82" s="55" t="s">
        <v>566</v>
      </c>
      <c r="C82" s="74"/>
      <c r="D82" s="55">
        <v>1</v>
      </c>
      <c r="E82" s="55" t="s">
        <v>288</v>
      </c>
      <c r="F82" s="56">
        <v>5</v>
      </c>
      <c r="G82" s="56">
        <v>11</v>
      </c>
      <c r="H82" s="38"/>
      <c r="I82" s="38"/>
      <c r="J8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82" s="38" t="str">
        <f>IFERROR(ReserveMaxPlus1(LRD_Base[[#This Row],[Type]]&amp;" "&amp;LRD_Base[[#This Row],[Plan]],LRD_Base[[#This Row],[Niveau actuel]],LRD_Base[[#This Row],[Nombre de cartes]],NVX_LRD[#All]),"-")</f>
        <v>-</v>
      </c>
      <c r="L82" s="71" t="str">
        <f t="shared" si="1"/>
        <v>-</v>
      </c>
    </row>
    <row r="83" spans="1:12" x14ac:dyDescent="0.25">
      <c r="A83" s="55" t="s">
        <v>567</v>
      </c>
      <c r="B83" s="55" t="s">
        <v>566</v>
      </c>
      <c r="C83" s="74"/>
      <c r="D83" s="55">
        <v>1</v>
      </c>
      <c r="E83" s="55" t="s">
        <v>288</v>
      </c>
      <c r="F83" s="56">
        <v>2</v>
      </c>
      <c r="G83" s="56">
        <v>11</v>
      </c>
      <c r="H83" s="38"/>
      <c r="I83" s="38"/>
      <c r="J8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83" s="38" t="str">
        <f>IFERROR(ReserveMaxPlus1(LRD_Base[[#This Row],[Type]]&amp;" "&amp;LRD_Base[[#This Row],[Plan]],LRD_Base[[#This Row],[Niveau actuel]],LRD_Base[[#This Row],[Nombre de cartes]],NVX_LRD[#All]),"-")</f>
        <v>-</v>
      </c>
      <c r="L83" s="71" t="str">
        <f t="shared" si="1"/>
        <v>-</v>
      </c>
    </row>
    <row r="84" spans="1:12" x14ac:dyDescent="0.25">
      <c r="A84" s="55" t="s">
        <v>637</v>
      </c>
      <c r="B84" s="55" t="s">
        <v>566</v>
      </c>
      <c r="C84" s="74"/>
      <c r="D84" s="55">
        <v>1</v>
      </c>
      <c r="E84" s="55" t="s">
        <v>288</v>
      </c>
      <c r="F84" s="56">
        <v>6</v>
      </c>
      <c r="G84" s="56">
        <v>11</v>
      </c>
      <c r="H84" s="38"/>
      <c r="I84" s="38"/>
      <c r="J8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84" s="38" t="str">
        <f>IFERROR(ReserveMaxPlus1(LRD_Base[[#This Row],[Type]]&amp;" "&amp;LRD_Base[[#This Row],[Plan]],LRD_Base[[#This Row],[Niveau actuel]],LRD_Base[[#This Row],[Nombre de cartes]],NVX_LRD[#All]),"-")</f>
        <v>-</v>
      </c>
      <c r="L84" s="71" t="str">
        <f t="shared" si="1"/>
        <v>-</v>
      </c>
    </row>
    <row r="85" spans="1:12" x14ac:dyDescent="0.25">
      <c r="A85" s="55" t="s">
        <v>205</v>
      </c>
      <c r="B85" s="55" t="s">
        <v>191</v>
      </c>
      <c r="C85" s="74"/>
      <c r="D85" s="55">
        <v>1</v>
      </c>
      <c r="E85" s="55" t="s">
        <v>288</v>
      </c>
      <c r="F85" s="56">
        <v>5</v>
      </c>
      <c r="G85" s="56">
        <v>12</v>
      </c>
      <c r="H85" s="38"/>
      <c r="I85" s="38"/>
      <c r="J8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85" s="38" t="str">
        <f>IFERROR(ReserveMaxPlus1(LRD_Base[[#This Row],[Type]]&amp;" "&amp;LRD_Base[[#This Row],[Plan]],LRD_Base[[#This Row],[Niveau actuel]],LRD_Base[[#This Row],[Nombre de cartes]],NVX_LRD[#All]),"-")</f>
        <v>-</v>
      </c>
      <c r="L85" s="71" t="str">
        <f t="shared" si="1"/>
        <v>-</v>
      </c>
    </row>
    <row r="86" spans="1:12" x14ac:dyDescent="0.25">
      <c r="A86" s="55" t="s">
        <v>207</v>
      </c>
      <c r="B86" s="55" t="s">
        <v>191</v>
      </c>
      <c r="C86" s="74"/>
      <c r="D86" s="55">
        <v>1</v>
      </c>
      <c r="E86" s="55" t="s">
        <v>288</v>
      </c>
      <c r="F86" s="56">
        <v>2</v>
      </c>
      <c r="G86" s="56">
        <v>12</v>
      </c>
      <c r="H86" s="38"/>
      <c r="I86" s="38"/>
      <c r="J8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86" s="38" t="str">
        <f>IFERROR(ReserveMaxPlus1(LRD_Base[[#This Row],[Type]]&amp;" "&amp;LRD_Base[[#This Row],[Plan]],LRD_Base[[#This Row],[Niveau actuel]],LRD_Base[[#This Row],[Nombre de cartes]],NVX_LRD[#All]),"-")</f>
        <v>-</v>
      </c>
      <c r="L86" s="71" t="str">
        <f t="shared" si="1"/>
        <v>-</v>
      </c>
    </row>
    <row r="87" spans="1:12" x14ac:dyDescent="0.25">
      <c r="A87" s="55" t="s">
        <v>208</v>
      </c>
      <c r="B87" s="55" t="s">
        <v>191</v>
      </c>
      <c r="C87" s="74"/>
      <c r="D87" s="55">
        <v>1</v>
      </c>
      <c r="E87" s="55" t="s">
        <v>288</v>
      </c>
      <c r="F87" s="56">
        <v>1</v>
      </c>
      <c r="G87" s="56">
        <v>12</v>
      </c>
      <c r="H87" s="38"/>
      <c r="I87" s="38"/>
      <c r="J8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87" s="38" t="str">
        <f>IFERROR(ReserveMaxPlus1(LRD_Base[[#This Row],[Type]]&amp;" "&amp;LRD_Base[[#This Row],[Plan]],LRD_Base[[#This Row],[Niveau actuel]],LRD_Base[[#This Row],[Nombre de cartes]],NVX_LRD[#All]),"-")</f>
        <v>-</v>
      </c>
      <c r="L87" s="71" t="str">
        <f t="shared" si="1"/>
        <v>-</v>
      </c>
    </row>
    <row r="88" spans="1:12" x14ac:dyDescent="0.25">
      <c r="A88" s="55" t="s">
        <v>204</v>
      </c>
      <c r="B88" s="55" t="s">
        <v>191</v>
      </c>
      <c r="C88" s="74"/>
      <c r="D88" s="55">
        <v>1</v>
      </c>
      <c r="E88" s="55" t="s">
        <v>288</v>
      </c>
      <c r="F88" s="56">
        <v>4</v>
      </c>
      <c r="G88" s="56">
        <v>12</v>
      </c>
      <c r="H88" s="38"/>
      <c r="I88" s="38"/>
      <c r="J8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88" s="38" t="str">
        <f>IFERROR(ReserveMaxPlus1(LRD_Base[[#This Row],[Type]]&amp;" "&amp;LRD_Base[[#This Row],[Plan]],LRD_Base[[#This Row],[Niveau actuel]],LRD_Base[[#This Row],[Nombre de cartes]],NVX_LRD[#All]),"-")</f>
        <v>-</v>
      </c>
      <c r="L88" s="71" t="str">
        <f t="shared" si="1"/>
        <v>-</v>
      </c>
    </row>
    <row r="89" spans="1:12" x14ac:dyDescent="0.25">
      <c r="A89" s="55" t="s">
        <v>28</v>
      </c>
      <c r="B89" s="55" t="s">
        <v>191</v>
      </c>
      <c r="C89" s="74"/>
      <c r="D89" s="55">
        <v>1</v>
      </c>
      <c r="E89" s="55" t="s">
        <v>288</v>
      </c>
      <c r="F89" s="56">
        <v>7</v>
      </c>
      <c r="G89" s="56">
        <v>12</v>
      </c>
      <c r="H89" s="38"/>
      <c r="I89" s="38"/>
      <c r="J8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89" s="38" t="str">
        <f>IFERROR(ReserveMaxPlus1(LRD_Base[[#This Row],[Type]]&amp;" "&amp;LRD_Base[[#This Row],[Plan]],LRD_Base[[#This Row],[Niveau actuel]],LRD_Base[[#This Row],[Nombre de cartes]],NVX_LRD[#All]),"-")</f>
        <v>-</v>
      </c>
      <c r="L89" s="71" t="str">
        <f t="shared" si="1"/>
        <v>-</v>
      </c>
    </row>
    <row r="90" spans="1:12" x14ac:dyDescent="0.25">
      <c r="A90" s="55" t="s">
        <v>203</v>
      </c>
      <c r="B90" s="55" t="s">
        <v>191</v>
      </c>
      <c r="C90" s="74"/>
      <c r="D90" s="55">
        <v>1</v>
      </c>
      <c r="E90" s="55" t="s">
        <v>288</v>
      </c>
      <c r="F90" s="56">
        <v>3</v>
      </c>
      <c r="G90" s="56">
        <v>12</v>
      </c>
      <c r="H90" s="38"/>
      <c r="I90" s="38"/>
      <c r="J9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90" s="38" t="str">
        <f>IFERROR(ReserveMaxPlus1(LRD_Base[[#This Row],[Type]]&amp;" "&amp;LRD_Base[[#This Row],[Plan]],LRD_Base[[#This Row],[Niveau actuel]],LRD_Base[[#This Row],[Nombre de cartes]],NVX_LRD[#All]),"-")</f>
        <v>-</v>
      </c>
      <c r="L90" s="71" t="str">
        <f t="shared" si="1"/>
        <v>-</v>
      </c>
    </row>
    <row r="91" spans="1:12" x14ac:dyDescent="0.25">
      <c r="A91" s="55" t="s">
        <v>206</v>
      </c>
      <c r="B91" s="55" t="s">
        <v>191</v>
      </c>
      <c r="C91" s="74"/>
      <c r="D91" s="55">
        <v>1</v>
      </c>
      <c r="E91" s="55" t="s">
        <v>288</v>
      </c>
      <c r="F91" s="56">
        <v>6</v>
      </c>
      <c r="G91" s="56">
        <v>12</v>
      </c>
      <c r="H91" s="38"/>
      <c r="I91" s="38"/>
      <c r="J9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91" s="38" t="str">
        <f>IFERROR(ReserveMaxPlus1(LRD_Base[[#This Row],[Type]]&amp;" "&amp;LRD_Base[[#This Row],[Plan]],LRD_Base[[#This Row],[Niveau actuel]],LRD_Base[[#This Row],[Nombre de cartes]],NVX_LRD[#All]),"-")</f>
        <v>-</v>
      </c>
      <c r="L91" s="71" t="str">
        <f t="shared" si="1"/>
        <v>-</v>
      </c>
    </row>
    <row r="92" spans="1:12" x14ac:dyDescent="0.25">
      <c r="A92" s="55" t="s">
        <v>643</v>
      </c>
      <c r="B92" s="55" t="s">
        <v>477</v>
      </c>
      <c r="C92" s="74"/>
      <c r="D92" s="55">
        <v>1</v>
      </c>
      <c r="E92" s="55" t="s">
        <v>288</v>
      </c>
      <c r="F92" s="56">
        <v>6</v>
      </c>
      <c r="G92" s="56">
        <v>13</v>
      </c>
      <c r="H92" s="38"/>
      <c r="I92" s="38"/>
      <c r="J9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92" s="38" t="str">
        <f>IFERROR(ReserveMaxPlus1(LRD_Base[[#This Row],[Type]]&amp;" "&amp;LRD_Base[[#This Row],[Plan]],LRD_Base[[#This Row],[Niveau actuel]],LRD_Base[[#This Row],[Nombre de cartes]],NVX_LRD[#All]),"-")</f>
        <v>-</v>
      </c>
      <c r="L92" s="71" t="str">
        <f t="shared" si="1"/>
        <v>-</v>
      </c>
    </row>
    <row r="93" spans="1:12" x14ac:dyDescent="0.25">
      <c r="A93" s="55" t="s">
        <v>478</v>
      </c>
      <c r="B93" s="55" t="s">
        <v>477</v>
      </c>
      <c r="C93" s="74"/>
      <c r="D93" s="55">
        <v>1</v>
      </c>
      <c r="E93" s="55" t="s">
        <v>288</v>
      </c>
      <c r="F93" s="56">
        <v>2</v>
      </c>
      <c r="G93" s="56">
        <v>13</v>
      </c>
      <c r="H93" s="38"/>
      <c r="I93" s="38"/>
      <c r="J9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93" s="38" t="str">
        <f>IFERROR(ReserveMaxPlus1(LRD_Base[[#This Row],[Type]]&amp;" "&amp;LRD_Base[[#This Row],[Plan]],LRD_Base[[#This Row],[Niveau actuel]],LRD_Base[[#This Row],[Nombre de cartes]],NVX_LRD[#All]),"-")</f>
        <v>-</v>
      </c>
      <c r="L93" s="71" t="str">
        <f t="shared" si="1"/>
        <v>-</v>
      </c>
    </row>
    <row r="94" spans="1:12" x14ac:dyDescent="0.25">
      <c r="A94" s="55" t="s">
        <v>480</v>
      </c>
      <c r="B94" s="55" t="s">
        <v>477</v>
      </c>
      <c r="C94" s="74"/>
      <c r="D94" s="55">
        <v>1</v>
      </c>
      <c r="E94" s="55" t="s">
        <v>288</v>
      </c>
      <c r="F94" s="56">
        <v>4</v>
      </c>
      <c r="G94" s="56">
        <v>13</v>
      </c>
      <c r="H94" s="38"/>
      <c r="I94" s="38"/>
      <c r="J9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94" s="38" t="str">
        <f>IFERROR(ReserveMaxPlus1(LRD_Base[[#This Row],[Type]]&amp;" "&amp;LRD_Base[[#This Row],[Plan]],LRD_Base[[#This Row],[Niveau actuel]],LRD_Base[[#This Row],[Nombre de cartes]],NVX_LRD[#All]),"-")</f>
        <v>-</v>
      </c>
      <c r="L94" s="71" t="str">
        <f t="shared" si="1"/>
        <v>-</v>
      </c>
    </row>
    <row r="95" spans="1:12" x14ac:dyDescent="0.25">
      <c r="A95" s="55" t="s">
        <v>479</v>
      </c>
      <c r="B95" s="55" t="s">
        <v>477</v>
      </c>
      <c r="C95" s="74"/>
      <c r="D95" s="55">
        <v>1</v>
      </c>
      <c r="E95" s="55" t="s">
        <v>288</v>
      </c>
      <c r="F95" s="56">
        <v>3</v>
      </c>
      <c r="G95" s="56">
        <v>13</v>
      </c>
      <c r="H95" s="38"/>
      <c r="I95" s="38"/>
      <c r="J9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95" s="38" t="str">
        <f>IFERROR(ReserveMaxPlus1(LRD_Base[[#This Row],[Type]]&amp;" "&amp;LRD_Base[[#This Row],[Plan]],LRD_Base[[#This Row],[Niveau actuel]],LRD_Base[[#This Row],[Nombre de cartes]],NVX_LRD[#All]),"-")</f>
        <v>-</v>
      </c>
      <c r="L95" s="71" t="str">
        <f t="shared" si="1"/>
        <v>-</v>
      </c>
    </row>
    <row r="96" spans="1:12" x14ac:dyDescent="0.25">
      <c r="A96" s="55" t="s">
        <v>481</v>
      </c>
      <c r="B96" s="55" t="s">
        <v>477</v>
      </c>
      <c r="C96" s="74"/>
      <c r="D96" s="55">
        <v>1</v>
      </c>
      <c r="E96" s="55" t="s">
        <v>288</v>
      </c>
      <c r="F96" s="56">
        <v>5</v>
      </c>
      <c r="G96" s="56">
        <v>13</v>
      </c>
      <c r="H96" s="38"/>
      <c r="I96" s="38"/>
      <c r="J9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96" s="38" t="str">
        <f>IFERROR(ReserveMaxPlus1(LRD_Base[[#This Row],[Type]]&amp;" "&amp;LRD_Base[[#This Row],[Plan]],LRD_Base[[#This Row],[Niveau actuel]],LRD_Base[[#This Row],[Nombre de cartes]],NVX_LRD[#All]),"-")</f>
        <v>-</v>
      </c>
      <c r="L96" s="71" t="str">
        <f t="shared" si="1"/>
        <v>-</v>
      </c>
    </row>
    <row r="97" spans="1:12" x14ac:dyDescent="0.25">
      <c r="A97" s="55" t="s">
        <v>476</v>
      </c>
      <c r="B97" s="55" t="s">
        <v>477</v>
      </c>
      <c r="C97" s="74"/>
      <c r="D97" s="55">
        <v>1</v>
      </c>
      <c r="E97" s="55" t="s">
        <v>288</v>
      </c>
      <c r="F97" s="56">
        <v>1</v>
      </c>
      <c r="G97" s="56">
        <v>13</v>
      </c>
      <c r="H97" s="38"/>
      <c r="I97" s="38"/>
      <c r="J9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97" s="38" t="str">
        <f>IFERROR(ReserveMaxPlus1(LRD_Base[[#This Row],[Type]]&amp;" "&amp;LRD_Base[[#This Row],[Plan]],LRD_Base[[#This Row],[Niveau actuel]],LRD_Base[[#This Row],[Nombre de cartes]],NVX_LRD[#All]),"-")</f>
        <v>-</v>
      </c>
      <c r="L97" s="71" t="str">
        <f t="shared" si="1"/>
        <v>-</v>
      </c>
    </row>
    <row r="98" spans="1:12" x14ac:dyDescent="0.25">
      <c r="A98" s="55" t="s">
        <v>217</v>
      </c>
      <c r="B98" s="55" t="s">
        <v>213</v>
      </c>
      <c r="C98" s="74"/>
      <c r="D98" s="55">
        <v>1</v>
      </c>
      <c r="E98" s="55" t="s">
        <v>288</v>
      </c>
      <c r="F98" s="56">
        <v>7</v>
      </c>
      <c r="G98" s="56">
        <v>14</v>
      </c>
      <c r="H98" s="38"/>
      <c r="I98" s="38"/>
      <c r="J9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98" s="38" t="str">
        <f>IFERROR(ReserveMaxPlus1(LRD_Base[[#This Row],[Type]]&amp;" "&amp;LRD_Base[[#This Row],[Plan]],LRD_Base[[#This Row],[Niveau actuel]],LRD_Base[[#This Row],[Nombre de cartes]],NVX_LRD[#All]),"-")</f>
        <v>-</v>
      </c>
      <c r="L98" s="71" t="str">
        <f t="shared" si="1"/>
        <v>-</v>
      </c>
    </row>
    <row r="99" spans="1:12" x14ac:dyDescent="0.25">
      <c r="A99" s="55" t="s">
        <v>222</v>
      </c>
      <c r="B99" s="55" t="s">
        <v>213</v>
      </c>
      <c r="C99" s="74"/>
      <c r="D99" s="55">
        <v>1</v>
      </c>
      <c r="E99" s="55" t="s">
        <v>288</v>
      </c>
      <c r="F99" s="56">
        <v>2</v>
      </c>
      <c r="G99" s="56">
        <v>14</v>
      </c>
      <c r="H99" s="38"/>
      <c r="I99" s="38"/>
      <c r="J9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99" s="38" t="str">
        <f>IFERROR(ReserveMaxPlus1(LRD_Base[[#This Row],[Type]]&amp;" "&amp;LRD_Base[[#This Row],[Plan]],LRD_Base[[#This Row],[Niveau actuel]],LRD_Base[[#This Row],[Nombre de cartes]],NVX_LRD[#All]),"-")</f>
        <v>-</v>
      </c>
      <c r="L99" s="71" t="str">
        <f t="shared" si="1"/>
        <v>-</v>
      </c>
    </row>
    <row r="100" spans="1:12" x14ac:dyDescent="0.25">
      <c r="A100" s="55" t="s">
        <v>300</v>
      </c>
      <c r="B100" s="55" t="s">
        <v>213</v>
      </c>
      <c r="C100" s="74"/>
      <c r="D100" s="55">
        <v>1</v>
      </c>
      <c r="E100" s="55" t="s">
        <v>288</v>
      </c>
      <c r="F100" s="56">
        <v>4</v>
      </c>
      <c r="G100" s="56">
        <v>14</v>
      </c>
      <c r="H100" s="38"/>
      <c r="I100" s="38"/>
      <c r="J10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00" s="38" t="str">
        <f>IFERROR(ReserveMaxPlus1(LRD_Base[[#This Row],[Type]]&amp;" "&amp;LRD_Base[[#This Row],[Plan]],LRD_Base[[#This Row],[Niveau actuel]],LRD_Base[[#This Row],[Nombre de cartes]],NVX_LRD[#All]),"-")</f>
        <v>-</v>
      </c>
      <c r="L100" s="71" t="str">
        <f t="shared" si="1"/>
        <v>-</v>
      </c>
    </row>
    <row r="101" spans="1:12" x14ac:dyDescent="0.25">
      <c r="A101" s="55" t="s">
        <v>221</v>
      </c>
      <c r="B101" s="55" t="s">
        <v>213</v>
      </c>
      <c r="C101" s="74"/>
      <c r="D101" s="55">
        <v>1</v>
      </c>
      <c r="E101" s="55" t="s">
        <v>288</v>
      </c>
      <c r="F101" s="56">
        <v>3</v>
      </c>
      <c r="G101" s="56">
        <v>14</v>
      </c>
      <c r="H101" s="38"/>
      <c r="I101" s="38"/>
      <c r="J10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01" s="38" t="str">
        <f>IFERROR(ReserveMaxPlus1(LRD_Base[[#This Row],[Type]]&amp;" "&amp;LRD_Base[[#This Row],[Plan]],LRD_Base[[#This Row],[Niveau actuel]],LRD_Base[[#This Row],[Nombre de cartes]],NVX_LRD[#All]),"-")</f>
        <v>-</v>
      </c>
      <c r="L101" s="71" t="str">
        <f t="shared" si="1"/>
        <v>-</v>
      </c>
    </row>
    <row r="102" spans="1:12" x14ac:dyDescent="0.25">
      <c r="A102" s="55" t="s">
        <v>219</v>
      </c>
      <c r="B102" s="55" t="s">
        <v>213</v>
      </c>
      <c r="C102" s="74"/>
      <c r="D102" s="55">
        <v>1</v>
      </c>
      <c r="E102" s="55" t="s">
        <v>288</v>
      </c>
      <c r="F102" s="56">
        <v>5</v>
      </c>
      <c r="G102" s="56">
        <v>14</v>
      </c>
      <c r="H102" s="38"/>
      <c r="I102" s="38"/>
      <c r="J10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02" s="38" t="str">
        <f>IFERROR(ReserveMaxPlus1(LRD_Base[[#This Row],[Type]]&amp;" "&amp;LRD_Base[[#This Row],[Plan]],LRD_Base[[#This Row],[Niveau actuel]],LRD_Base[[#This Row],[Nombre de cartes]],NVX_LRD[#All]),"-")</f>
        <v>-</v>
      </c>
      <c r="L102" s="71" t="str">
        <f t="shared" si="1"/>
        <v>-</v>
      </c>
    </row>
    <row r="103" spans="1:12" x14ac:dyDescent="0.25">
      <c r="A103" s="55" t="s">
        <v>220</v>
      </c>
      <c r="B103" s="55" t="s">
        <v>213</v>
      </c>
      <c r="C103" s="74"/>
      <c r="D103" s="55">
        <v>1</v>
      </c>
      <c r="E103" s="55" t="s">
        <v>288</v>
      </c>
      <c r="F103" s="56">
        <v>1</v>
      </c>
      <c r="G103" s="56">
        <v>14</v>
      </c>
      <c r="H103" s="38"/>
      <c r="I103" s="38"/>
      <c r="J10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03" s="38" t="str">
        <f>IFERROR(ReserveMaxPlus1(LRD_Base[[#This Row],[Type]]&amp;" "&amp;LRD_Base[[#This Row],[Plan]],LRD_Base[[#This Row],[Niveau actuel]],LRD_Base[[#This Row],[Nombre de cartes]],NVX_LRD[#All]),"-")</f>
        <v>-</v>
      </c>
      <c r="L103" s="71" t="str">
        <f t="shared" si="1"/>
        <v>-</v>
      </c>
    </row>
    <row r="104" spans="1:12" x14ac:dyDescent="0.25">
      <c r="A104" s="55" t="s">
        <v>218</v>
      </c>
      <c r="B104" s="55" t="s">
        <v>213</v>
      </c>
      <c r="C104" s="74"/>
      <c r="D104" s="55">
        <v>1</v>
      </c>
      <c r="E104" s="55" t="s">
        <v>288</v>
      </c>
      <c r="F104" s="56">
        <v>6</v>
      </c>
      <c r="G104" s="56">
        <v>14</v>
      </c>
      <c r="H104" s="38"/>
      <c r="I104" s="38"/>
      <c r="J10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04" s="38" t="str">
        <f>IFERROR(ReserveMaxPlus1(LRD_Base[[#This Row],[Type]]&amp;" "&amp;LRD_Base[[#This Row],[Plan]],LRD_Base[[#This Row],[Niveau actuel]],LRD_Base[[#This Row],[Nombre de cartes]],NVX_LRD[#All]),"-")</f>
        <v>-</v>
      </c>
      <c r="L104" s="71" t="str">
        <f t="shared" si="1"/>
        <v>-</v>
      </c>
    </row>
    <row r="105" spans="1:12" x14ac:dyDescent="0.25">
      <c r="A105" s="55" t="s">
        <v>236</v>
      </c>
      <c r="B105" s="55" t="s">
        <v>214</v>
      </c>
      <c r="C105" s="74"/>
      <c r="D105" s="55">
        <v>1</v>
      </c>
      <c r="E105" s="55" t="s">
        <v>288</v>
      </c>
      <c r="F105" s="56">
        <v>4</v>
      </c>
      <c r="G105" s="56">
        <v>15</v>
      </c>
      <c r="H105" s="38"/>
      <c r="I105" s="38"/>
      <c r="J10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05" s="38" t="str">
        <f>IFERROR(ReserveMaxPlus1(LRD_Base[[#This Row],[Type]]&amp;" "&amp;LRD_Base[[#This Row],[Plan]],LRD_Base[[#This Row],[Niveau actuel]],LRD_Base[[#This Row],[Nombre de cartes]],NVX_LRD[#All]),"-")</f>
        <v>-</v>
      </c>
      <c r="L105" s="71" t="str">
        <f t="shared" si="1"/>
        <v>-</v>
      </c>
    </row>
    <row r="106" spans="1:12" x14ac:dyDescent="0.25">
      <c r="A106" s="55" t="s">
        <v>235</v>
      </c>
      <c r="B106" s="55" t="s">
        <v>214</v>
      </c>
      <c r="C106" s="74"/>
      <c r="D106" s="55">
        <v>1</v>
      </c>
      <c r="E106" s="55" t="s">
        <v>288</v>
      </c>
      <c r="F106" s="56">
        <v>3</v>
      </c>
      <c r="G106" s="56">
        <v>15</v>
      </c>
      <c r="H106" s="38"/>
      <c r="I106" s="38"/>
      <c r="J10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06" s="38" t="str">
        <f>IFERROR(ReserveMaxPlus1(LRD_Base[[#This Row],[Type]]&amp;" "&amp;LRD_Base[[#This Row],[Plan]],LRD_Base[[#This Row],[Niveau actuel]],LRD_Base[[#This Row],[Nombre de cartes]],NVX_LRD[#All]),"-")</f>
        <v>-</v>
      </c>
      <c r="L106" s="71" t="str">
        <f t="shared" si="1"/>
        <v>-</v>
      </c>
    </row>
    <row r="107" spans="1:12" x14ac:dyDescent="0.25">
      <c r="A107" s="55" t="s">
        <v>560</v>
      </c>
      <c r="B107" s="55" t="s">
        <v>214</v>
      </c>
      <c r="C107" s="74"/>
      <c r="D107" s="55">
        <v>1</v>
      </c>
      <c r="E107" s="55" t="s">
        <v>288</v>
      </c>
      <c r="F107" s="56">
        <v>1</v>
      </c>
      <c r="G107" s="56">
        <v>15</v>
      </c>
      <c r="H107" s="38"/>
      <c r="I107" s="38"/>
      <c r="J10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07" s="38" t="str">
        <f>IFERROR(ReserveMaxPlus1(LRD_Base[[#This Row],[Type]]&amp;" "&amp;LRD_Base[[#This Row],[Plan]],LRD_Base[[#This Row],[Niveau actuel]],LRD_Base[[#This Row],[Nombre de cartes]],NVX_LRD[#All]),"-")</f>
        <v>-</v>
      </c>
      <c r="L107" s="71" t="str">
        <f t="shared" si="1"/>
        <v>-</v>
      </c>
    </row>
    <row r="108" spans="1:12" x14ac:dyDescent="0.25">
      <c r="A108" s="55" t="s">
        <v>239</v>
      </c>
      <c r="B108" s="55" t="s">
        <v>214</v>
      </c>
      <c r="C108" s="74"/>
      <c r="D108" s="55">
        <v>1</v>
      </c>
      <c r="E108" s="55" t="s">
        <v>288</v>
      </c>
      <c r="F108" s="56">
        <v>7</v>
      </c>
      <c r="G108" s="56">
        <v>15</v>
      </c>
      <c r="H108" s="38"/>
      <c r="I108" s="38"/>
      <c r="J10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08" s="38" t="str">
        <f>IFERROR(ReserveMaxPlus1(LRD_Base[[#This Row],[Type]]&amp;" "&amp;LRD_Base[[#This Row],[Plan]],LRD_Base[[#This Row],[Niveau actuel]],LRD_Base[[#This Row],[Nombre de cartes]],NVX_LRD[#All]),"-")</f>
        <v>-</v>
      </c>
      <c r="L108" s="71" t="str">
        <f t="shared" si="1"/>
        <v>-</v>
      </c>
    </row>
    <row r="109" spans="1:12" x14ac:dyDescent="0.25">
      <c r="A109" s="55" t="s">
        <v>410</v>
      </c>
      <c r="B109" s="55" t="s">
        <v>214</v>
      </c>
      <c r="C109" s="74"/>
      <c r="D109" s="55">
        <v>1</v>
      </c>
      <c r="E109" s="55" t="s">
        <v>288</v>
      </c>
      <c r="F109" s="56">
        <v>2</v>
      </c>
      <c r="G109" s="56">
        <v>15</v>
      </c>
      <c r="H109" s="38"/>
      <c r="I109" s="38"/>
      <c r="J10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09" s="38" t="str">
        <f>IFERROR(ReserveMaxPlus1(LRD_Base[[#This Row],[Type]]&amp;" "&amp;LRD_Base[[#This Row],[Plan]],LRD_Base[[#This Row],[Niveau actuel]],LRD_Base[[#This Row],[Nombre de cartes]],NVX_LRD[#All]),"-")</f>
        <v>-</v>
      </c>
      <c r="L109" s="71" t="str">
        <f t="shared" si="1"/>
        <v>-</v>
      </c>
    </row>
    <row r="110" spans="1:12" x14ac:dyDescent="0.25">
      <c r="A110" s="55" t="s">
        <v>238</v>
      </c>
      <c r="B110" s="55" t="s">
        <v>214</v>
      </c>
      <c r="C110" s="74"/>
      <c r="D110" s="55">
        <v>1</v>
      </c>
      <c r="E110" s="55" t="s">
        <v>288</v>
      </c>
      <c r="F110" s="56">
        <v>6</v>
      </c>
      <c r="G110" s="56">
        <v>15</v>
      </c>
      <c r="H110" s="38"/>
      <c r="I110" s="38"/>
      <c r="J11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10" s="38" t="str">
        <f>IFERROR(ReserveMaxPlus1(LRD_Base[[#This Row],[Type]]&amp;" "&amp;LRD_Base[[#This Row],[Plan]],LRD_Base[[#This Row],[Niveau actuel]],LRD_Base[[#This Row],[Nombre de cartes]],NVX_LRD[#All]),"-")</f>
        <v>-</v>
      </c>
      <c r="L110" s="71" t="str">
        <f t="shared" si="1"/>
        <v>-</v>
      </c>
    </row>
    <row r="111" spans="1:12" x14ac:dyDescent="0.25">
      <c r="A111" s="55" t="s">
        <v>237</v>
      </c>
      <c r="B111" s="55" t="s">
        <v>214</v>
      </c>
      <c r="C111" s="74"/>
      <c r="D111" s="55">
        <v>1</v>
      </c>
      <c r="E111" s="55" t="s">
        <v>288</v>
      </c>
      <c r="F111" s="56">
        <v>5</v>
      </c>
      <c r="G111" s="56">
        <v>15</v>
      </c>
      <c r="H111" s="38"/>
      <c r="I111" s="38"/>
      <c r="J11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11" s="38" t="str">
        <f>IFERROR(ReserveMaxPlus1(LRD_Base[[#This Row],[Type]]&amp;" "&amp;LRD_Base[[#This Row],[Plan]],LRD_Base[[#This Row],[Niveau actuel]],LRD_Base[[#This Row],[Nombre de cartes]],NVX_LRD[#All]),"-")</f>
        <v>-</v>
      </c>
      <c r="L111" s="71" t="str">
        <f t="shared" si="1"/>
        <v>-</v>
      </c>
    </row>
    <row r="112" spans="1:12" x14ac:dyDescent="0.25">
      <c r="A112" s="55" t="s">
        <v>305</v>
      </c>
      <c r="B112" s="55" t="s">
        <v>304</v>
      </c>
      <c r="C112" s="74"/>
      <c r="D112" s="55">
        <v>1</v>
      </c>
      <c r="E112" s="55" t="s">
        <v>288</v>
      </c>
      <c r="F112" s="56">
        <v>6</v>
      </c>
      <c r="G112" s="56">
        <v>16</v>
      </c>
      <c r="H112" s="38"/>
      <c r="I112" s="38"/>
      <c r="J11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12" s="38" t="str">
        <f>IFERROR(ReserveMaxPlus1(LRD_Base[[#This Row],[Type]]&amp;" "&amp;LRD_Base[[#This Row],[Plan]],LRD_Base[[#This Row],[Niveau actuel]],LRD_Base[[#This Row],[Nombre de cartes]],NVX_LRD[#All]),"-")</f>
        <v>-</v>
      </c>
      <c r="L112" s="71" t="str">
        <f t="shared" si="1"/>
        <v>-</v>
      </c>
    </row>
    <row r="113" spans="1:12" x14ac:dyDescent="0.25">
      <c r="A113" s="55" t="s">
        <v>309</v>
      </c>
      <c r="B113" s="55" t="s">
        <v>304</v>
      </c>
      <c r="C113" s="74"/>
      <c r="D113" s="55">
        <v>1</v>
      </c>
      <c r="E113" s="55" t="s">
        <v>288</v>
      </c>
      <c r="F113" s="56">
        <v>2</v>
      </c>
      <c r="G113" s="56">
        <v>16</v>
      </c>
      <c r="H113" s="38"/>
      <c r="I113" s="38"/>
      <c r="J11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13" s="38" t="str">
        <f>IFERROR(ReserveMaxPlus1(LRD_Base[[#This Row],[Type]]&amp;" "&amp;LRD_Base[[#This Row],[Plan]],LRD_Base[[#This Row],[Niveau actuel]],LRD_Base[[#This Row],[Nombre de cartes]],NVX_LRD[#All]),"-")</f>
        <v>-</v>
      </c>
      <c r="L113" s="71" t="str">
        <f t="shared" si="1"/>
        <v>-</v>
      </c>
    </row>
    <row r="114" spans="1:12" x14ac:dyDescent="0.25">
      <c r="A114" s="55" t="s">
        <v>310</v>
      </c>
      <c r="B114" s="55" t="s">
        <v>304</v>
      </c>
      <c r="C114" s="74"/>
      <c r="D114" s="55">
        <v>1</v>
      </c>
      <c r="E114" s="55" t="s">
        <v>288</v>
      </c>
      <c r="F114" s="56">
        <v>1</v>
      </c>
      <c r="G114" s="56">
        <v>16</v>
      </c>
      <c r="H114" s="38"/>
      <c r="I114" s="38"/>
      <c r="J11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14" s="38" t="str">
        <f>IFERROR(ReserveMaxPlus1(LRD_Base[[#This Row],[Type]]&amp;" "&amp;LRD_Base[[#This Row],[Plan]],LRD_Base[[#This Row],[Niveau actuel]],LRD_Base[[#This Row],[Nombre de cartes]],NVX_LRD[#All]),"-")</f>
        <v>-</v>
      </c>
      <c r="L114" s="71" t="str">
        <f t="shared" si="1"/>
        <v>-</v>
      </c>
    </row>
    <row r="115" spans="1:12" x14ac:dyDescent="0.25">
      <c r="A115" s="55" t="s">
        <v>308</v>
      </c>
      <c r="B115" s="55" t="s">
        <v>304</v>
      </c>
      <c r="C115" s="74"/>
      <c r="D115" s="55">
        <v>1</v>
      </c>
      <c r="E115" s="55" t="s">
        <v>288</v>
      </c>
      <c r="F115" s="56">
        <v>7</v>
      </c>
      <c r="G115" s="56">
        <v>16</v>
      </c>
      <c r="H115" s="38"/>
      <c r="I115" s="38"/>
      <c r="J11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15" s="38" t="str">
        <f>IFERROR(ReserveMaxPlus1(LRD_Base[[#This Row],[Type]]&amp;" "&amp;LRD_Base[[#This Row],[Plan]],LRD_Base[[#This Row],[Niveau actuel]],LRD_Base[[#This Row],[Nombre de cartes]],NVX_LRD[#All]),"-")</f>
        <v>-</v>
      </c>
      <c r="L115" s="71" t="str">
        <f t="shared" si="1"/>
        <v>-</v>
      </c>
    </row>
    <row r="116" spans="1:12" x14ac:dyDescent="0.25">
      <c r="A116" s="55" t="s">
        <v>303</v>
      </c>
      <c r="B116" s="55" t="s">
        <v>304</v>
      </c>
      <c r="C116" s="74"/>
      <c r="D116" s="55">
        <v>1</v>
      </c>
      <c r="E116" s="55" t="s">
        <v>288</v>
      </c>
      <c r="F116" s="56">
        <v>3</v>
      </c>
      <c r="G116" s="56">
        <v>16</v>
      </c>
      <c r="H116" s="38"/>
      <c r="I116" s="38"/>
      <c r="J11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16" s="38" t="str">
        <f>IFERROR(ReserveMaxPlus1(LRD_Base[[#This Row],[Type]]&amp;" "&amp;LRD_Base[[#This Row],[Plan]],LRD_Base[[#This Row],[Niveau actuel]],LRD_Base[[#This Row],[Nombre de cartes]],NVX_LRD[#All]),"-")</f>
        <v>-</v>
      </c>
      <c r="L116" s="71" t="str">
        <f t="shared" si="1"/>
        <v>-</v>
      </c>
    </row>
    <row r="117" spans="1:12" x14ac:dyDescent="0.25">
      <c r="A117" s="55" t="s">
        <v>307</v>
      </c>
      <c r="B117" s="55" t="s">
        <v>304</v>
      </c>
      <c r="C117" s="74"/>
      <c r="D117" s="55">
        <v>1</v>
      </c>
      <c r="E117" s="55" t="s">
        <v>288</v>
      </c>
      <c r="F117" s="56">
        <v>4</v>
      </c>
      <c r="G117" s="56">
        <v>16</v>
      </c>
      <c r="H117" s="38"/>
      <c r="I117" s="38"/>
      <c r="J11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17" s="38" t="str">
        <f>IFERROR(ReserveMaxPlus1(LRD_Base[[#This Row],[Type]]&amp;" "&amp;LRD_Base[[#This Row],[Plan]],LRD_Base[[#This Row],[Niveau actuel]],LRD_Base[[#This Row],[Nombre de cartes]],NVX_LRD[#All]),"-")</f>
        <v>-</v>
      </c>
      <c r="L117" s="71" t="str">
        <f t="shared" si="1"/>
        <v>-</v>
      </c>
    </row>
    <row r="118" spans="1:12" x14ac:dyDescent="0.25">
      <c r="A118" s="55" t="s">
        <v>306</v>
      </c>
      <c r="B118" s="55" t="s">
        <v>304</v>
      </c>
      <c r="C118" s="74"/>
      <c r="D118" s="55">
        <v>1</v>
      </c>
      <c r="E118" s="55" t="s">
        <v>288</v>
      </c>
      <c r="F118" s="56">
        <v>5</v>
      </c>
      <c r="G118" s="56">
        <v>16</v>
      </c>
      <c r="H118" s="38"/>
      <c r="I118" s="38"/>
      <c r="J11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18" s="38" t="str">
        <f>IFERROR(ReserveMaxPlus1(LRD_Base[[#This Row],[Type]]&amp;" "&amp;LRD_Base[[#This Row],[Plan]],LRD_Base[[#This Row],[Niveau actuel]],LRD_Base[[#This Row],[Nombre de cartes]],NVX_LRD[#All]),"-")</f>
        <v>-</v>
      </c>
      <c r="L118" s="71" t="str">
        <f t="shared" si="1"/>
        <v>-</v>
      </c>
    </row>
    <row r="119" spans="1:12" x14ac:dyDescent="0.25">
      <c r="A119" s="55" t="s">
        <v>331</v>
      </c>
      <c r="B119" s="55" t="s">
        <v>329</v>
      </c>
      <c r="C119" s="74"/>
      <c r="D119" s="55">
        <v>1</v>
      </c>
      <c r="E119" s="55" t="s">
        <v>288</v>
      </c>
      <c r="F119" s="56">
        <v>2</v>
      </c>
      <c r="G119" s="56">
        <v>17</v>
      </c>
      <c r="H119" s="38"/>
      <c r="I119" s="38"/>
      <c r="J11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19" s="38" t="str">
        <f>IFERROR(ReserveMaxPlus1(LRD_Base[[#This Row],[Type]]&amp;" "&amp;LRD_Base[[#This Row],[Plan]],LRD_Base[[#This Row],[Niveau actuel]],LRD_Base[[#This Row],[Nombre de cartes]],NVX_LRD[#All]),"-")</f>
        <v>-</v>
      </c>
      <c r="L119" s="71" t="str">
        <f t="shared" si="1"/>
        <v>-</v>
      </c>
    </row>
    <row r="120" spans="1:12" x14ac:dyDescent="0.25">
      <c r="A120" s="55" t="s">
        <v>578</v>
      </c>
      <c r="B120" s="55" t="s">
        <v>329</v>
      </c>
      <c r="C120" s="74"/>
      <c r="D120" s="55">
        <v>1</v>
      </c>
      <c r="E120" s="55" t="s">
        <v>288</v>
      </c>
      <c r="F120" s="56">
        <v>6</v>
      </c>
      <c r="G120" s="56">
        <v>17</v>
      </c>
      <c r="H120" s="38"/>
      <c r="I120" s="38"/>
      <c r="J12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20" s="38" t="str">
        <f>IFERROR(ReserveMaxPlus1(LRD_Base[[#This Row],[Type]]&amp;" "&amp;LRD_Base[[#This Row],[Plan]],LRD_Base[[#This Row],[Niveau actuel]],LRD_Base[[#This Row],[Nombre de cartes]],NVX_LRD[#All]),"-")</f>
        <v>-</v>
      </c>
      <c r="L120" s="71" t="str">
        <f t="shared" si="1"/>
        <v>-</v>
      </c>
    </row>
    <row r="121" spans="1:12" x14ac:dyDescent="0.25">
      <c r="A121" s="55" t="s">
        <v>332</v>
      </c>
      <c r="B121" s="55" t="s">
        <v>329</v>
      </c>
      <c r="C121" s="74"/>
      <c r="D121" s="55">
        <v>1</v>
      </c>
      <c r="E121" s="55" t="s">
        <v>288</v>
      </c>
      <c r="F121" s="56">
        <v>1</v>
      </c>
      <c r="G121" s="56">
        <v>17</v>
      </c>
      <c r="H121" s="38"/>
      <c r="I121" s="38"/>
      <c r="J12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21" s="38" t="str">
        <f>IFERROR(ReserveMaxPlus1(LRD_Base[[#This Row],[Type]]&amp;" "&amp;LRD_Base[[#This Row],[Plan]],LRD_Base[[#This Row],[Niveau actuel]],LRD_Base[[#This Row],[Nombre de cartes]],NVX_LRD[#All]),"-")</f>
        <v>-</v>
      </c>
      <c r="L121" s="71" t="str">
        <f t="shared" si="1"/>
        <v>-</v>
      </c>
    </row>
    <row r="122" spans="1:12" x14ac:dyDescent="0.25">
      <c r="A122" s="55" t="s">
        <v>330</v>
      </c>
      <c r="B122" s="55" t="s">
        <v>329</v>
      </c>
      <c r="C122" s="74"/>
      <c r="D122" s="55">
        <v>1</v>
      </c>
      <c r="E122" s="55" t="s">
        <v>288</v>
      </c>
      <c r="F122" s="56">
        <v>3</v>
      </c>
      <c r="G122" s="56">
        <v>17</v>
      </c>
      <c r="H122" s="38"/>
      <c r="I122" s="38"/>
      <c r="J12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22" s="38" t="str">
        <f>IFERROR(ReserveMaxPlus1(LRD_Base[[#This Row],[Type]]&amp;" "&amp;LRD_Base[[#This Row],[Plan]],LRD_Base[[#This Row],[Niveau actuel]],LRD_Base[[#This Row],[Nombre de cartes]],NVX_LRD[#All]),"-")</f>
        <v>-</v>
      </c>
      <c r="L122" s="71" t="str">
        <f t="shared" si="1"/>
        <v>-</v>
      </c>
    </row>
    <row r="123" spans="1:12" x14ac:dyDescent="0.25">
      <c r="A123" s="55" t="s">
        <v>328</v>
      </c>
      <c r="B123" s="55" t="s">
        <v>329</v>
      </c>
      <c r="C123" s="74"/>
      <c r="D123" s="55">
        <v>1</v>
      </c>
      <c r="E123" s="55" t="s">
        <v>288</v>
      </c>
      <c r="F123" s="56">
        <v>4</v>
      </c>
      <c r="G123" s="56">
        <v>17</v>
      </c>
      <c r="H123" s="38"/>
      <c r="I123" s="38"/>
      <c r="J12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23" s="38" t="str">
        <f>IFERROR(ReserveMaxPlus1(LRD_Base[[#This Row],[Type]]&amp;" "&amp;LRD_Base[[#This Row],[Plan]],LRD_Base[[#This Row],[Niveau actuel]],LRD_Base[[#This Row],[Nombre de cartes]],NVX_LRD[#All]),"-")</f>
        <v>-</v>
      </c>
      <c r="L123" s="71" t="str">
        <f t="shared" si="1"/>
        <v>-</v>
      </c>
    </row>
    <row r="124" spans="1:12" x14ac:dyDescent="0.25">
      <c r="A124" s="55" t="s">
        <v>385</v>
      </c>
      <c r="B124" s="55" t="s">
        <v>329</v>
      </c>
      <c r="C124" s="74"/>
      <c r="D124" s="55">
        <v>1</v>
      </c>
      <c r="E124" s="55" t="s">
        <v>288</v>
      </c>
      <c r="F124" s="56">
        <v>5</v>
      </c>
      <c r="G124" s="56">
        <v>17</v>
      </c>
      <c r="H124" s="38"/>
      <c r="I124" s="38"/>
      <c r="J12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24" s="38" t="str">
        <f>IFERROR(ReserveMaxPlus1(LRD_Base[[#This Row],[Type]]&amp;" "&amp;LRD_Base[[#This Row],[Plan]],LRD_Base[[#This Row],[Niveau actuel]],LRD_Base[[#This Row],[Nombre de cartes]],NVX_LRD[#All]),"-")</f>
        <v>-</v>
      </c>
      <c r="L124" s="71" t="str">
        <f t="shared" si="1"/>
        <v>-</v>
      </c>
    </row>
    <row r="125" spans="1:12" x14ac:dyDescent="0.25">
      <c r="A125" s="55" t="s">
        <v>625</v>
      </c>
      <c r="B125" s="55" t="s">
        <v>329</v>
      </c>
      <c r="C125" s="74"/>
      <c r="D125" s="55">
        <v>1</v>
      </c>
      <c r="E125" s="55" t="s">
        <v>288</v>
      </c>
      <c r="F125" s="56">
        <v>7</v>
      </c>
      <c r="G125" s="56">
        <v>17</v>
      </c>
      <c r="H125" s="38"/>
      <c r="I125" s="38"/>
      <c r="J12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25" s="38" t="str">
        <f>IFERROR(ReserveMaxPlus1(LRD_Base[[#This Row],[Type]]&amp;" "&amp;LRD_Base[[#This Row],[Plan]],LRD_Base[[#This Row],[Niveau actuel]],LRD_Base[[#This Row],[Nombre de cartes]],NVX_LRD[#All]),"-")</f>
        <v>-</v>
      </c>
      <c r="L125" s="71" t="str">
        <f t="shared" si="1"/>
        <v>-</v>
      </c>
    </row>
    <row r="126" spans="1:12" x14ac:dyDescent="0.25">
      <c r="A126" s="55" t="s">
        <v>351</v>
      </c>
      <c r="B126" s="55" t="s">
        <v>345</v>
      </c>
      <c r="C126" s="74"/>
      <c r="D126" s="55">
        <v>1</v>
      </c>
      <c r="E126" s="55" t="s">
        <v>288</v>
      </c>
      <c r="F126" s="56">
        <v>7</v>
      </c>
      <c r="G126" s="56">
        <v>18</v>
      </c>
      <c r="H126" s="38"/>
      <c r="I126" s="38"/>
      <c r="J12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26" s="38" t="str">
        <f>IFERROR(ReserveMaxPlus1(LRD_Base[[#This Row],[Type]]&amp;" "&amp;LRD_Base[[#This Row],[Plan]],LRD_Base[[#This Row],[Niveau actuel]],LRD_Base[[#This Row],[Nombre de cartes]],NVX_LRD[#All]),"-")</f>
        <v>-</v>
      </c>
      <c r="L126" s="71" t="str">
        <f t="shared" si="1"/>
        <v>-</v>
      </c>
    </row>
    <row r="127" spans="1:12" x14ac:dyDescent="0.25">
      <c r="A127" s="55" t="s">
        <v>350</v>
      </c>
      <c r="B127" s="55" t="s">
        <v>345</v>
      </c>
      <c r="C127" s="74"/>
      <c r="D127" s="55">
        <v>1</v>
      </c>
      <c r="E127" s="55" t="s">
        <v>288</v>
      </c>
      <c r="F127" s="56">
        <v>2</v>
      </c>
      <c r="G127" s="56">
        <v>18</v>
      </c>
      <c r="H127" s="38"/>
      <c r="I127" s="38"/>
      <c r="J12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27" s="38" t="str">
        <f>IFERROR(ReserveMaxPlus1(LRD_Base[[#This Row],[Type]]&amp;" "&amp;LRD_Base[[#This Row],[Plan]],LRD_Base[[#This Row],[Niveau actuel]],LRD_Base[[#This Row],[Nombre de cartes]],NVX_LRD[#All]),"-")</f>
        <v>-</v>
      </c>
      <c r="L127" s="71" t="str">
        <f t="shared" si="1"/>
        <v>-</v>
      </c>
    </row>
    <row r="128" spans="1:12" x14ac:dyDescent="0.25">
      <c r="A128" s="55" t="s">
        <v>348</v>
      </c>
      <c r="B128" s="55" t="s">
        <v>345</v>
      </c>
      <c r="C128" s="74"/>
      <c r="D128" s="55">
        <v>1</v>
      </c>
      <c r="E128" s="55" t="s">
        <v>288</v>
      </c>
      <c r="F128" s="56">
        <v>4</v>
      </c>
      <c r="G128" s="56">
        <v>18</v>
      </c>
      <c r="H128" s="38"/>
      <c r="I128" s="38"/>
      <c r="J12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28" s="38" t="str">
        <f>IFERROR(ReserveMaxPlus1(LRD_Base[[#This Row],[Type]]&amp;" "&amp;LRD_Base[[#This Row],[Plan]],LRD_Base[[#This Row],[Niveau actuel]],LRD_Base[[#This Row],[Nombre de cartes]],NVX_LRD[#All]),"-")</f>
        <v>-</v>
      </c>
      <c r="L128" s="71" t="str">
        <f t="shared" si="1"/>
        <v>-</v>
      </c>
    </row>
    <row r="129" spans="1:12" x14ac:dyDescent="0.25">
      <c r="A129" s="55" t="s">
        <v>349</v>
      </c>
      <c r="B129" s="55" t="s">
        <v>345</v>
      </c>
      <c r="C129" s="74"/>
      <c r="D129" s="55">
        <v>1</v>
      </c>
      <c r="E129" s="55" t="s">
        <v>288</v>
      </c>
      <c r="F129" s="56">
        <v>1</v>
      </c>
      <c r="G129" s="56">
        <v>18</v>
      </c>
      <c r="H129" s="38"/>
      <c r="I129" s="38"/>
      <c r="J12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29" s="38" t="str">
        <f>IFERROR(ReserveMaxPlus1(LRD_Base[[#This Row],[Type]]&amp;" "&amp;LRD_Base[[#This Row],[Plan]],LRD_Base[[#This Row],[Niveau actuel]],LRD_Base[[#This Row],[Nombre de cartes]],NVX_LRD[#All]),"-")</f>
        <v>-</v>
      </c>
      <c r="L129" s="71" t="str">
        <f t="shared" si="1"/>
        <v>-</v>
      </c>
    </row>
    <row r="130" spans="1:12" x14ac:dyDescent="0.25">
      <c r="A130" s="55" t="s">
        <v>346</v>
      </c>
      <c r="B130" s="55" t="s">
        <v>345</v>
      </c>
      <c r="C130" s="74"/>
      <c r="D130" s="55">
        <v>1</v>
      </c>
      <c r="E130" s="55" t="s">
        <v>288</v>
      </c>
      <c r="F130" s="56">
        <v>6</v>
      </c>
      <c r="G130" s="56">
        <v>18</v>
      </c>
      <c r="H130" s="38"/>
      <c r="I130" s="38"/>
      <c r="J13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30" s="38" t="str">
        <f>IFERROR(ReserveMaxPlus1(LRD_Base[[#This Row],[Type]]&amp;" "&amp;LRD_Base[[#This Row],[Plan]],LRD_Base[[#This Row],[Niveau actuel]],LRD_Base[[#This Row],[Nombre de cartes]],NVX_LRD[#All]),"-")</f>
        <v>-</v>
      </c>
      <c r="L130" s="71" t="str">
        <f t="shared" ref="L130:L193" si="2">IFERROR(ROUNDUP(IF(E130="Commun",K130/30,IF(E130="Rare",K130/3,"-")),0),"-")</f>
        <v>-</v>
      </c>
    </row>
    <row r="131" spans="1:12" x14ac:dyDescent="0.25">
      <c r="A131" s="55" t="s">
        <v>347</v>
      </c>
      <c r="B131" s="55" t="s">
        <v>345</v>
      </c>
      <c r="C131" s="74"/>
      <c r="D131" s="55">
        <v>1</v>
      </c>
      <c r="E131" s="55" t="s">
        <v>288</v>
      </c>
      <c r="F131" s="56">
        <v>5</v>
      </c>
      <c r="G131" s="56">
        <v>18</v>
      </c>
      <c r="H131" s="38"/>
      <c r="I131" s="38"/>
      <c r="J13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31" s="38" t="str">
        <f>IFERROR(ReserveMaxPlus1(LRD_Base[[#This Row],[Type]]&amp;" "&amp;LRD_Base[[#This Row],[Plan]],LRD_Base[[#This Row],[Niveau actuel]],LRD_Base[[#This Row],[Nombre de cartes]],NVX_LRD[#All]),"-")</f>
        <v>-</v>
      </c>
      <c r="L131" s="71" t="str">
        <f t="shared" si="2"/>
        <v>-</v>
      </c>
    </row>
    <row r="132" spans="1:12" x14ac:dyDescent="0.25">
      <c r="A132" s="55" t="s">
        <v>344</v>
      </c>
      <c r="B132" s="55" t="s">
        <v>345</v>
      </c>
      <c r="C132" s="74"/>
      <c r="D132" s="55">
        <v>1</v>
      </c>
      <c r="E132" s="55" t="s">
        <v>288</v>
      </c>
      <c r="F132" s="56">
        <v>3</v>
      </c>
      <c r="G132" s="56">
        <v>18</v>
      </c>
      <c r="H132" s="38"/>
      <c r="I132" s="38"/>
      <c r="J13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32" s="38" t="str">
        <f>IFERROR(ReserveMaxPlus1(LRD_Base[[#This Row],[Type]]&amp;" "&amp;LRD_Base[[#This Row],[Plan]],LRD_Base[[#This Row],[Niveau actuel]],LRD_Base[[#This Row],[Nombre de cartes]],NVX_LRD[#All]),"-")</f>
        <v>-</v>
      </c>
      <c r="L132" s="71" t="str">
        <f t="shared" si="2"/>
        <v>-</v>
      </c>
    </row>
    <row r="133" spans="1:12" x14ac:dyDescent="0.25">
      <c r="A133" s="55" t="s">
        <v>369</v>
      </c>
      <c r="B133" s="55" t="s">
        <v>368</v>
      </c>
      <c r="C133" s="74"/>
      <c r="D133" s="55">
        <v>1</v>
      </c>
      <c r="E133" s="55" t="s">
        <v>288</v>
      </c>
      <c r="F133" s="56">
        <v>2</v>
      </c>
      <c r="G133" s="56">
        <v>19</v>
      </c>
      <c r="H133" s="38"/>
      <c r="I133" s="38"/>
      <c r="J13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33" s="38" t="str">
        <f>IFERROR(ReserveMaxPlus1(LRD_Base[[#This Row],[Type]]&amp;" "&amp;LRD_Base[[#This Row],[Plan]],LRD_Base[[#This Row],[Niveau actuel]],LRD_Base[[#This Row],[Nombre de cartes]],NVX_LRD[#All]),"-")</f>
        <v>-</v>
      </c>
      <c r="L133" s="71" t="str">
        <f t="shared" si="2"/>
        <v>-</v>
      </c>
    </row>
    <row r="134" spans="1:12" x14ac:dyDescent="0.25">
      <c r="A134" s="55" t="s">
        <v>372</v>
      </c>
      <c r="B134" s="55" t="s">
        <v>368</v>
      </c>
      <c r="C134" s="74"/>
      <c r="D134" s="55">
        <v>1</v>
      </c>
      <c r="E134" s="55" t="s">
        <v>288</v>
      </c>
      <c r="F134" s="56">
        <v>5</v>
      </c>
      <c r="G134" s="56">
        <v>19</v>
      </c>
      <c r="H134" s="38"/>
      <c r="I134" s="38"/>
      <c r="J13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34" s="38" t="str">
        <f>IFERROR(ReserveMaxPlus1(LRD_Base[[#This Row],[Type]]&amp;" "&amp;LRD_Base[[#This Row],[Plan]],LRD_Base[[#This Row],[Niveau actuel]],LRD_Base[[#This Row],[Nombre de cartes]],NVX_LRD[#All]),"-")</f>
        <v>-</v>
      </c>
      <c r="L134" s="71" t="str">
        <f t="shared" si="2"/>
        <v>-</v>
      </c>
    </row>
    <row r="135" spans="1:12" x14ac:dyDescent="0.25">
      <c r="A135" s="55" t="s">
        <v>373</v>
      </c>
      <c r="B135" s="55" t="s">
        <v>368</v>
      </c>
      <c r="C135" s="74"/>
      <c r="D135" s="55">
        <v>1</v>
      </c>
      <c r="E135" s="55" t="s">
        <v>288</v>
      </c>
      <c r="F135" s="56">
        <v>6</v>
      </c>
      <c r="G135" s="56">
        <v>19</v>
      </c>
      <c r="H135" s="38"/>
      <c r="I135" s="38"/>
      <c r="J13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35" s="38" t="str">
        <f>IFERROR(ReserveMaxPlus1(LRD_Base[[#This Row],[Type]]&amp;" "&amp;LRD_Base[[#This Row],[Plan]],LRD_Base[[#This Row],[Niveau actuel]],LRD_Base[[#This Row],[Nombre de cartes]],NVX_LRD[#All]),"-")</f>
        <v>-</v>
      </c>
      <c r="L135" s="71" t="str">
        <f t="shared" si="2"/>
        <v>-</v>
      </c>
    </row>
    <row r="136" spans="1:12" x14ac:dyDescent="0.25">
      <c r="A136" s="55" t="s">
        <v>371</v>
      </c>
      <c r="B136" s="55" t="s">
        <v>368</v>
      </c>
      <c r="C136" s="74"/>
      <c r="D136" s="55">
        <v>1</v>
      </c>
      <c r="E136" s="55" t="s">
        <v>288</v>
      </c>
      <c r="F136" s="56">
        <v>4</v>
      </c>
      <c r="G136" s="56">
        <v>19</v>
      </c>
      <c r="H136" s="38"/>
      <c r="I136" s="38"/>
      <c r="J13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36" s="38" t="str">
        <f>IFERROR(ReserveMaxPlus1(LRD_Base[[#This Row],[Type]]&amp;" "&amp;LRD_Base[[#This Row],[Plan]],LRD_Base[[#This Row],[Niveau actuel]],LRD_Base[[#This Row],[Nombre de cartes]],NVX_LRD[#All]),"-")</f>
        <v>-</v>
      </c>
      <c r="L136" s="71" t="str">
        <f t="shared" si="2"/>
        <v>-</v>
      </c>
    </row>
    <row r="137" spans="1:12" x14ac:dyDescent="0.25">
      <c r="A137" s="55" t="s">
        <v>370</v>
      </c>
      <c r="B137" s="55" t="s">
        <v>368</v>
      </c>
      <c r="C137" s="74"/>
      <c r="D137" s="55">
        <v>1</v>
      </c>
      <c r="E137" s="55" t="s">
        <v>288</v>
      </c>
      <c r="F137" s="56">
        <v>3</v>
      </c>
      <c r="G137" s="56">
        <v>19</v>
      </c>
      <c r="H137" s="38"/>
      <c r="I137" s="38"/>
      <c r="J13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37" s="38" t="str">
        <f>IFERROR(ReserveMaxPlus1(LRD_Base[[#This Row],[Type]]&amp;" "&amp;LRD_Base[[#This Row],[Plan]],LRD_Base[[#This Row],[Niveau actuel]],LRD_Base[[#This Row],[Nombre de cartes]],NVX_LRD[#All]),"-")</f>
        <v>-</v>
      </c>
      <c r="L137" s="71" t="str">
        <f t="shared" si="2"/>
        <v>-</v>
      </c>
    </row>
    <row r="138" spans="1:12" x14ac:dyDescent="0.25">
      <c r="A138" s="55" t="s">
        <v>391</v>
      </c>
      <c r="B138" s="55" t="s">
        <v>368</v>
      </c>
      <c r="C138" s="74"/>
      <c r="D138" s="55">
        <v>1</v>
      </c>
      <c r="E138" s="55" t="s">
        <v>288</v>
      </c>
      <c r="F138" s="56">
        <v>1</v>
      </c>
      <c r="G138" s="56">
        <v>19</v>
      </c>
      <c r="H138" s="38"/>
      <c r="I138" s="38"/>
      <c r="J13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38" s="38" t="str">
        <f>IFERROR(ReserveMaxPlus1(LRD_Base[[#This Row],[Type]]&amp;" "&amp;LRD_Base[[#This Row],[Plan]],LRD_Base[[#This Row],[Niveau actuel]],LRD_Base[[#This Row],[Nombre de cartes]],NVX_LRD[#All]),"-")</f>
        <v>-</v>
      </c>
      <c r="L138" s="71" t="str">
        <f t="shared" si="2"/>
        <v>-</v>
      </c>
    </row>
    <row r="139" spans="1:12" x14ac:dyDescent="0.25">
      <c r="A139" s="55" t="s">
        <v>654</v>
      </c>
      <c r="B139" s="55" t="s">
        <v>651</v>
      </c>
      <c r="C139" s="74"/>
      <c r="D139" s="55">
        <v>1</v>
      </c>
      <c r="E139" s="55" t="s">
        <v>288</v>
      </c>
      <c r="F139" s="56">
        <v>4</v>
      </c>
      <c r="G139" s="56">
        <v>20</v>
      </c>
      <c r="H139" s="38"/>
      <c r="I139" s="38"/>
      <c r="J13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39" s="38" t="str">
        <f>IFERROR(ReserveMaxPlus1(LRD_Base[[#This Row],[Type]]&amp;" "&amp;LRD_Base[[#This Row],[Plan]],LRD_Base[[#This Row],[Niveau actuel]],LRD_Base[[#This Row],[Nombre de cartes]],NVX_LRD[#All]),"-")</f>
        <v>-</v>
      </c>
      <c r="L139" s="71" t="str">
        <f t="shared" si="2"/>
        <v>-</v>
      </c>
    </row>
    <row r="140" spans="1:12" x14ac:dyDescent="0.25">
      <c r="A140" s="55" t="s">
        <v>652</v>
      </c>
      <c r="B140" s="55" t="s">
        <v>651</v>
      </c>
      <c r="C140" s="74"/>
      <c r="D140" s="55">
        <v>1</v>
      </c>
      <c r="E140" s="55" t="s">
        <v>288</v>
      </c>
      <c r="F140" s="56">
        <v>2</v>
      </c>
      <c r="G140" s="56">
        <v>20</v>
      </c>
      <c r="H140" s="38"/>
      <c r="I140" s="38"/>
      <c r="J14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40" s="38" t="str">
        <f>IFERROR(ReserveMaxPlus1(LRD_Base[[#This Row],[Type]]&amp;" "&amp;LRD_Base[[#This Row],[Plan]],LRD_Base[[#This Row],[Niveau actuel]],LRD_Base[[#This Row],[Nombre de cartes]],NVX_LRD[#All]),"-")</f>
        <v>-</v>
      </c>
      <c r="L140" s="71" t="str">
        <f t="shared" si="2"/>
        <v>-</v>
      </c>
    </row>
    <row r="141" spans="1:12" x14ac:dyDescent="0.25">
      <c r="A141" s="55" t="s">
        <v>653</v>
      </c>
      <c r="B141" s="55" t="s">
        <v>651</v>
      </c>
      <c r="C141" s="74"/>
      <c r="D141" s="55">
        <v>1</v>
      </c>
      <c r="E141" s="55" t="s">
        <v>288</v>
      </c>
      <c r="F141" s="56">
        <v>3</v>
      </c>
      <c r="G141" s="56">
        <v>20</v>
      </c>
      <c r="H141" s="38"/>
      <c r="I141" s="38"/>
      <c r="J14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41" s="38" t="str">
        <f>IFERROR(ReserveMaxPlus1(LRD_Base[[#This Row],[Type]]&amp;" "&amp;LRD_Base[[#This Row],[Plan]],LRD_Base[[#This Row],[Niveau actuel]],LRD_Base[[#This Row],[Nombre de cartes]],NVX_LRD[#All]),"-")</f>
        <v>-</v>
      </c>
      <c r="L141" s="71" t="str">
        <f t="shared" si="2"/>
        <v>-</v>
      </c>
    </row>
    <row r="142" spans="1:12" x14ac:dyDescent="0.25">
      <c r="A142" s="55" t="s">
        <v>650</v>
      </c>
      <c r="B142" s="55" t="s">
        <v>651</v>
      </c>
      <c r="C142" s="74"/>
      <c r="D142" s="55">
        <v>1</v>
      </c>
      <c r="E142" s="55" t="s">
        <v>288</v>
      </c>
      <c r="F142" s="56">
        <v>1</v>
      </c>
      <c r="G142" s="56">
        <v>20</v>
      </c>
      <c r="H142" s="38"/>
      <c r="I142" s="38"/>
      <c r="J14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42" s="38" t="str">
        <f>IFERROR(ReserveMaxPlus1(LRD_Base[[#This Row],[Type]]&amp;" "&amp;LRD_Base[[#This Row],[Plan]],LRD_Base[[#This Row],[Niveau actuel]],LRD_Base[[#This Row],[Nombre de cartes]],NVX_LRD[#All]),"-")</f>
        <v>-</v>
      </c>
      <c r="L142" s="71" t="str">
        <f t="shared" si="2"/>
        <v>-</v>
      </c>
    </row>
    <row r="143" spans="1:12" x14ac:dyDescent="0.25">
      <c r="A143" s="92" t="s">
        <v>659</v>
      </c>
      <c r="B143" s="55" t="s">
        <v>651</v>
      </c>
      <c r="C143" s="74"/>
      <c r="D143" s="55">
        <v>1</v>
      </c>
      <c r="E143" s="55" t="s">
        <v>288</v>
      </c>
      <c r="F143" s="56">
        <v>5</v>
      </c>
      <c r="G143" s="56">
        <v>20</v>
      </c>
      <c r="H143" s="38"/>
      <c r="I143" s="38"/>
      <c r="J14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43" s="38" t="str">
        <f>IFERROR(ReserveMaxPlus1(LRD_Base[[#This Row],[Type]]&amp;" "&amp;LRD_Base[[#This Row],[Plan]],LRD_Base[[#This Row],[Niveau actuel]],LRD_Base[[#This Row],[Nombre de cartes]],NVX_LRD[#All]),"-")</f>
        <v>-</v>
      </c>
      <c r="L143" s="71" t="str">
        <f t="shared" si="2"/>
        <v>-</v>
      </c>
    </row>
    <row r="144" spans="1:12" x14ac:dyDescent="0.25">
      <c r="A144" s="55" t="s">
        <v>395</v>
      </c>
      <c r="B144" s="55" t="s">
        <v>394</v>
      </c>
      <c r="C144" s="74"/>
      <c r="D144" s="55">
        <v>1</v>
      </c>
      <c r="E144" s="55" t="s">
        <v>288</v>
      </c>
      <c r="F144" s="56">
        <v>6</v>
      </c>
      <c r="G144" s="56">
        <v>21</v>
      </c>
      <c r="H144" s="38"/>
      <c r="I144" s="38"/>
      <c r="J14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44" s="38" t="str">
        <f>IFERROR(ReserveMaxPlus1(LRD_Base[[#This Row],[Type]]&amp;" "&amp;LRD_Base[[#This Row],[Plan]],LRD_Base[[#This Row],[Niveau actuel]],LRD_Base[[#This Row],[Nombre de cartes]],NVX_LRD[#All]),"-")</f>
        <v>-</v>
      </c>
      <c r="L144" s="71" t="str">
        <f t="shared" si="2"/>
        <v>-</v>
      </c>
    </row>
    <row r="145" spans="1:12" x14ac:dyDescent="0.25">
      <c r="A145" s="55" t="s">
        <v>396</v>
      </c>
      <c r="B145" s="55" t="s">
        <v>394</v>
      </c>
      <c r="C145" s="74"/>
      <c r="D145" s="55">
        <v>1</v>
      </c>
      <c r="E145" s="55" t="s">
        <v>288</v>
      </c>
      <c r="F145" s="56">
        <v>2</v>
      </c>
      <c r="G145" s="56">
        <v>21</v>
      </c>
      <c r="H145" s="38"/>
      <c r="I145" s="38"/>
      <c r="J14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45" s="38" t="str">
        <f>IFERROR(ReserveMaxPlus1(LRD_Base[[#This Row],[Type]]&amp;" "&amp;LRD_Base[[#This Row],[Plan]],LRD_Base[[#This Row],[Niveau actuel]],LRD_Base[[#This Row],[Nombre de cartes]],NVX_LRD[#All]),"-")</f>
        <v>-</v>
      </c>
      <c r="L145" s="71" t="str">
        <f t="shared" si="2"/>
        <v>-</v>
      </c>
    </row>
    <row r="146" spans="1:12" x14ac:dyDescent="0.25">
      <c r="A146" s="55" t="s">
        <v>397</v>
      </c>
      <c r="B146" s="55" t="s">
        <v>394</v>
      </c>
      <c r="C146" s="74"/>
      <c r="D146" s="55">
        <v>1</v>
      </c>
      <c r="E146" s="55" t="s">
        <v>288</v>
      </c>
      <c r="F146" s="56">
        <v>3</v>
      </c>
      <c r="G146" s="56">
        <v>21</v>
      </c>
      <c r="H146" s="38"/>
      <c r="I146" s="38"/>
      <c r="J14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46" s="38" t="str">
        <f>IFERROR(ReserveMaxPlus1(LRD_Base[[#This Row],[Type]]&amp;" "&amp;LRD_Base[[#This Row],[Plan]],LRD_Base[[#This Row],[Niveau actuel]],LRD_Base[[#This Row],[Nombre de cartes]],NVX_LRD[#All]),"-")</f>
        <v>-</v>
      </c>
      <c r="L146" s="71" t="str">
        <f t="shared" si="2"/>
        <v>-</v>
      </c>
    </row>
    <row r="147" spans="1:12" x14ac:dyDescent="0.25">
      <c r="A147" s="55" t="s">
        <v>399</v>
      </c>
      <c r="B147" s="55" t="s">
        <v>394</v>
      </c>
      <c r="C147" s="74"/>
      <c r="D147" s="55">
        <v>1</v>
      </c>
      <c r="E147" s="55" t="s">
        <v>288</v>
      </c>
      <c r="F147" s="56">
        <v>5</v>
      </c>
      <c r="G147" s="56">
        <v>21</v>
      </c>
      <c r="H147" s="38"/>
      <c r="I147" s="38"/>
      <c r="J14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47" s="38" t="str">
        <f>IFERROR(ReserveMaxPlus1(LRD_Base[[#This Row],[Type]]&amp;" "&amp;LRD_Base[[#This Row],[Plan]],LRD_Base[[#This Row],[Niveau actuel]],LRD_Base[[#This Row],[Nombre de cartes]],NVX_LRD[#All]),"-")</f>
        <v>-</v>
      </c>
      <c r="L147" s="71" t="str">
        <f t="shared" si="2"/>
        <v>-</v>
      </c>
    </row>
    <row r="148" spans="1:12" x14ac:dyDescent="0.25">
      <c r="A148" s="55" t="s">
        <v>392</v>
      </c>
      <c r="B148" s="55" t="s">
        <v>394</v>
      </c>
      <c r="C148" s="74"/>
      <c r="D148" s="55">
        <v>1</v>
      </c>
      <c r="E148" s="55" t="s">
        <v>288</v>
      </c>
      <c r="F148" s="56">
        <v>4</v>
      </c>
      <c r="G148" s="56">
        <v>21</v>
      </c>
      <c r="H148" s="38"/>
      <c r="I148" s="38"/>
      <c r="J14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48" s="38" t="str">
        <f>IFERROR(ReserveMaxPlus1(LRD_Base[[#This Row],[Type]]&amp;" "&amp;LRD_Base[[#This Row],[Plan]],LRD_Base[[#This Row],[Niveau actuel]],LRD_Base[[#This Row],[Nombre de cartes]],NVX_LRD[#All]),"-")</f>
        <v>-</v>
      </c>
      <c r="L148" s="71" t="str">
        <f t="shared" si="2"/>
        <v>-</v>
      </c>
    </row>
    <row r="149" spans="1:12" x14ac:dyDescent="0.25">
      <c r="A149" s="55" t="s">
        <v>398</v>
      </c>
      <c r="B149" s="55" t="s">
        <v>394</v>
      </c>
      <c r="C149" s="74"/>
      <c r="D149" s="55">
        <v>1</v>
      </c>
      <c r="E149" s="55" t="s">
        <v>288</v>
      </c>
      <c r="F149" s="56">
        <v>1</v>
      </c>
      <c r="G149" s="56">
        <v>21</v>
      </c>
      <c r="H149" s="38"/>
      <c r="I149" s="38"/>
      <c r="J14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49" s="38" t="str">
        <f>IFERROR(ReserveMaxPlus1(LRD_Base[[#This Row],[Type]]&amp;" "&amp;LRD_Base[[#This Row],[Plan]],LRD_Base[[#This Row],[Niveau actuel]],LRD_Base[[#This Row],[Nombre de cartes]],NVX_LRD[#All]),"-")</f>
        <v>-</v>
      </c>
      <c r="L149" s="71" t="str">
        <f t="shared" si="2"/>
        <v>-</v>
      </c>
    </row>
    <row r="150" spans="1:12" x14ac:dyDescent="0.25">
      <c r="A150" s="55" t="s">
        <v>455</v>
      </c>
      <c r="B150" s="55" t="s">
        <v>452</v>
      </c>
      <c r="C150" s="74"/>
      <c r="D150" s="55">
        <v>1</v>
      </c>
      <c r="E150" s="55" t="s">
        <v>288</v>
      </c>
      <c r="F150" s="56">
        <v>4</v>
      </c>
      <c r="G150" s="56">
        <v>22</v>
      </c>
      <c r="H150" s="38"/>
      <c r="I150" s="38"/>
      <c r="J15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50" s="38" t="str">
        <f>IFERROR(ReserveMaxPlus1(LRD_Base[[#This Row],[Type]]&amp;" "&amp;LRD_Base[[#This Row],[Plan]],LRD_Base[[#This Row],[Niveau actuel]],LRD_Base[[#This Row],[Nombre de cartes]],NVX_LRD[#All]),"-")</f>
        <v>-</v>
      </c>
      <c r="L150" s="71" t="str">
        <f t="shared" si="2"/>
        <v>-</v>
      </c>
    </row>
    <row r="151" spans="1:12" x14ac:dyDescent="0.25">
      <c r="A151" s="55" t="s">
        <v>451</v>
      </c>
      <c r="B151" s="55" t="s">
        <v>452</v>
      </c>
      <c r="C151" s="74"/>
      <c r="D151" s="55">
        <v>1</v>
      </c>
      <c r="E151" s="55" t="s">
        <v>288</v>
      </c>
      <c r="F151" s="56">
        <v>1</v>
      </c>
      <c r="G151" s="56">
        <v>22</v>
      </c>
      <c r="H151" s="38"/>
      <c r="I151" s="38"/>
      <c r="J15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51" s="38" t="str">
        <f>IFERROR(ReserveMaxPlus1(LRD_Base[[#This Row],[Type]]&amp;" "&amp;LRD_Base[[#This Row],[Plan]],LRD_Base[[#This Row],[Niveau actuel]],LRD_Base[[#This Row],[Nombre de cartes]],NVX_LRD[#All]),"-")</f>
        <v>-</v>
      </c>
      <c r="L151" s="71" t="str">
        <f t="shared" si="2"/>
        <v>-</v>
      </c>
    </row>
    <row r="152" spans="1:12" x14ac:dyDescent="0.25">
      <c r="A152" s="55" t="s">
        <v>457</v>
      </c>
      <c r="B152" s="55" t="s">
        <v>452</v>
      </c>
      <c r="C152" s="74"/>
      <c r="D152" s="55">
        <v>1</v>
      </c>
      <c r="E152" s="55" t="s">
        <v>288</v>
      </c>
      <c r="F152" s="56">
        <v>6</v>
      </c>
      <c r="G152" s="56">
        <v>22</v>
      </c>
      <c r="H152" s="38"/>
      <c r="I152" s="38"/>
      <c r="J15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52" s="38" t="str">
        <f>IFERROR(ReserveMaxPlus1(LRD_Base[[#This Row],[Type]]&amp;" "&amp;LRD_Base[[#This Row],[Plan]],LRD_Base[[#This Row],[Niveau actuel]],LRD_Base[[#This Row],[Nombre de cartes]],NVX_LRD[#All]),"-")</f>
        <v>-</v>
      </c>
      <c r="L152" s="71" t="str">
        <f t="shared" si="2"/>
        <v>-</v>
      </c>
    </row>
    <row r="153" spans="1:12" x14ac:dyDescent="0.25">
      <c r="A153" s="55" t="s">
        <v>454</v>
      </c>
      <c r="B153" s="55" t="s">
        <v>452</v>
      </c>
      <c r="C153" s="74"/>
      <c r="D153" s="55">
        <v>1</v>
      </c>
      <c r="E153" s="55" t="s">
        <v>288</v>
      </c>
      <c r="F153" s="56">
        <v>3</v>
      </c>
      <c r="G153" s="56">
        <v>22</v>
      </c>
      <c r="H153" s="38"/>
      <c r="I153" s="38"/>
      <c r="J15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53" s="38" t="str">
        <f>IFERROR(ReserveMaxPlus1(LRD_Base[[#This Row],[Type]]&amp;" "&amp;LRD_Base[[#This Row],[Plan]],LRD_Base[[#This Row],[Niveau actuel]],LRD_Base[[#This Row],[Nombre de cartes]],NVX_LRD[#All]),"-")</f>
        <v>-</v>
      </c>
      <c r="L153" s="71" t="str">
        <f t="shared" si="2"/>
        <v>-</v>
      </c>
    </row>
    <row r="154" spans="1:12" x14ac:dyDescent="0.25">
      <c r="A154" s="55" t="s">
        <v>453</v>
      </c>
      <c r="B154" s="55" t="s">
        <v>452</v>
      </c>
      <c r="C154" s="74"/>
      <c r="D154" s="55">
        <v>1</v>
      </c>
      <c r="E154" s="55" t="s">
        <v>288</v>
      </c>
      <c r="F154" s="56">
        <v>2</v>
      </c>
      <c r="G154" s="56">
        <v>22</v>
      </c>
      <c r="H154" s="38"/>
      <c r="I154" s="38"/>
      <c r="J15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54" s="38" t="str">
        <f>IFERROR(ReserveMaxPlus1(LRD_Base[[#This Row],[Type]]&amp;" "&amp;LRD_Base[[#This Row],[Plan]],LRD_Base[[#This Row],[Niveau actuel]],LRD_Base[[#This Row],[Nombre de cartes]],NVX_LRD[#All]),"-")</f>
        <v>-</v>
      </c>
      <c r="L154" s="71" t="str">
        <f t="shared" si="2"/>
        <v>-</v>
      </c>
    </row>
    <row r="155" spans="1:12" x14ac:dyDescent="0.25">
      <c r="A155" s="55" t="s">
        <v>456</v>
      </c>
      <c r="B155" s="55" t="s">
        <v>452</v>
      </c>
      <c r="C155" s="74"/>
      <c r="D155" s="55">
        <v>1</v>
      </c>
      <c r="E155" s="55" t="s">
        <v>288</v>
      </c>
      <c r="F155" s="56">
        <v>5</v>
      </c>
      <c r="G155" s="56">
        <v>22</v>
      </c>
      <c r="H155" s="38"/>
      <c r="I155" s="38"/>
      <c r="J15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55" s="38" t="str">
        <f>IFERROR(ReserveMaxPlus1(LRD_Base[[#This Row],[Type]]&amp;" "&amp;LRD_Base[[#This Row],[Plan]],LRD_Base[[#This Row],[Niveau actuel]],LRD_Base[[#This Row],[Nombre de cartes]],NVX_LRD[#All]),"-")</f>
        <v>-</v>
      </c>
      <c r="L155" s="71" t="str">
        <f t="shared" si="2"/>
        <v>-</v>
      </c>
    </row>
    <row r="156" spans="1:12" x14ac:dyDescent="0.25">
      <c r="A156" s="55" t="s">
        <v>496</v>
      </c>
      <c r="B156" s="55" t="s">
        <v>512</v>
      </c>
      <c r="C156" s="74"/>
      <c r="D156" s="55">
        <v>1</v>
      </c>
      <c r="E156" s="55" t="s">
        <v>288</v>
      </c>
      <c r="F156" s="56">
        <v>5</v>
      </c>
      <c r="G156" s="56">
        <v>23</v>
      </c>
      <c r="H156" s="38"/>
      <c r="I156" s="38"/>
      <c r="J15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56" s="38" t="str">
        <f>IFERROR(ReserveMaxPlus1(LRD_Base[[#This Row],[Type]]&amp;" "&amp;LRD_Base[[#This Row],[Plan]],LRD_Base[[#This Row],[Niveau actuel]],LRD_Base[[#This Row],[Nombre de cartes]],NVX_LRD[#All]),"-")</f>
        <v>-</v>
      </c>
      <c r="L156" s="71" t="str">
        <f t="shared" si="2"/>
        <v>-</v>
      </c>
    </row>
    <row r="157" spans="1:12" x14ac:dyDescent="0.25">
      <c r="A157" s="55" t="s">
        <v>497</v>
      </c>
      <c r="B157" s="55" t="s">
        <v>512</v>
      </c>
      <c r="C157" s="74"/>
      <c r="D157" s="55">
        <v>1</v>
      </c>
      <c r="E157" s="55" t="s">
        <v>288</v>
      </c>
      <c r="F157" s="56">
        <v>4</v>
      </c>
      <c r="G157" s="56">
        <v>23</v>
      </c>
      <c r="H157" s="38"/>
      <c r="I157" s="38"/>
      <c r="J15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57" s="38" t="str">
        <f>IFERROR(ReserveMaxPlus1(LRD_Base[[#This Row],[Type]]&amp;" "&amp;LRD_Base[[#This Row],[Plan]],LRD_Base[[#This Row],[Niveau actuel]],LRD_Base[[#This Row],[Nombre de cartes]],NVX_LRD[#All]),"-")</f>
        <v>-</v>
      </c>
      <c r="L157" s="71" t="str">
        <f t="shared" si="2"/>
        <v>-</v>
      </c>
    </row>
    <row r="158" spans="1:12" x14ac:dyDescent="0.25">
      <c r="A158" s="55" t="s">
        <v>609</v>
      </c>
      <c r="B158" s="55" t="s">
        <v>512</v>
      </c>
      <c r="C158" s="74"/>
      <c r="D158" s="55">
        <v>1</v>
      </c>
      <c r="E158" s="55" t="s">
        <v>288</v>
      </c>
      <c r="F158" s="56">
        <v>6</v>
      </c>
      <c r="G158" s="56">
        <v>23</v>
      </c>
      <c r="H158" s="38"/>
      <c r="I158" s="38"/>
      <c r="J15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58" s="38" t="str">
        <f>IFERROR(ReserveMaxPlus1(LRD_Base[[#This Row],[Type]]&amp;" "&amp;LRD_Base[[#This Row],[Plan]],LRD_Base[[#This Row],[Niveau actuel]],LRD_Base[[#This Row],[Nombre de cartes]],NVX_LRD[#All]),"-")</f>
        <v>-</v>
      </c>
      <c r="L158" s="71" t="str">
        <f t="shared" si="2"/>
        <v>-</v>
      </c>
    </row>
    <row r="159" spans="1:12" ht="14.25" customHeight="1" x14ac:dyDescent="0.25">
      <c r="A159" s="55" t="s">
        <v>498</v>
      </c>
      <c r="B159" s="55" t="s">
        <v>512</v>
      </c>
      <c r="C159" s="74"/>
      <c r="D159" s="55">
        <v>1</v>
      </c>
      <c r="E159" s="55" t="s">
        <v>288</v>
      </c>
      <c r="F159" s="56">
        <v>3</v>
      </c>
      <c r="G159" s="56">
        <v>23</v>
      </c>
      <c r="H159" s="38"/>
      <c r="I159" s="38"/>
      <c r="J15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59" s="38" t="str">
        <f>IFERROR(ReserveMaxPlus1(LRD_Base[[#This Row],[Type]]&amp;" "&amp;LRD_Base[[#This Row],[Plan]],LRD_Base[[#This Row],[Niveau actuel]],LRD_Base[[#This Row],[Nombre de cartes]],NVX_LRD[#All]),"-")</f>
        <v>-</v>
      </c>
      <c r="L159" s="71" t="str">
        <f t="shared" si="2"/>
        <v>-</v>
      </c>
    </row>
    <row r="160" spans="1:12" x14ac:dyDescent="0.25">
      <c r="A160" s="55" t="s">
        <v>499</v>
      </c>
      <c r="B160" s="55" t="s">
        <v>512</v>
      </c>
      <c r="C160" s="74"/>
      <c r="D160" s="55">
        <v>1</v>
      </c>
      <c r="E160" s="55" t="s">
        <v>288</v>
      </c>
      <c r="F160" s="56">
        <v>2</v>
      </c>
      <c r="G160" s="56">
        <v>23</v>
      </c>
      <c r="H160" s="38"/>
      <c r="I160" s="38"/>
      <c r="J16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60" s="38" t="str">
        <f>IFERROR(ReserveMaxPlus1(LRD_Base[[#This Row],[Type]]&amp;" "&amp;LRD_Base[[#This Row],[Plan]],LRD_Base[[#This Row],[Niveau actuel]],LRD_Base[[#This Row],[Nombre de cartes]],NVX_LRD[#All]),"-")</f>
        <v>-</v>
      </c>
      <c r="L160" s="71" t="str">
        <f t="shared" si="2"/>
        <v>-</v>
      </c>
    </row>
    <row r="161" spans="1:12" x14ac:dyDescent="0.25">
      <c r="A161" s="55" t="s">
        <v>500</v>
      </c>
      <c r="B161" s="55" t="s">
        <v>512</v>
      </c>
      <c r="C161" s="74"/>
      <c r="D161" s="55">
        <v>1</v>
      </c>
      <c r="E161" s="55" t="s">
        <v>288</v>
      </c>
      <c r="F161" s="56">
        <v>1</v>
      </c>
      <c r="G161" s="56">
        <v>23</v>
      </c>
      <c r="H161" s="38"/>
      <c r="I161" s="38"/>
      <c r="J16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61" s="38" t="str">
        <f>IFERROR(ReserveMaxPlus1(LRD_Base[[#This Row],[Type]]&amp;" "&amp;LRD_Base[[#This Row],[Plan]],LRD_Base[[#This Row],[Niveau actuel]],LRD_Base[[#This Row],[Nombre de cartes]],NVX_LRD[#All]),"-")</f>
        <v>-</v>
      </c>
      <c r="L161" s="71" t="str">
        <f t="shared" si="2"/>
        <v>-</v>
      </c>
    </row>
    <row r="162" spans="1:12" x14ac:dyDescent="0.25">
      <c r="A162" s="55" t="s">
        <v>521</v>
      </c>
      <c r="B162" s="55" t="s">
        <v>516</v>
      </c>
      <c r="C162" s="74"/>
      <c r="D162" s="55">
        <v>1</v>
      </c>
      <c r="E162" s="55" t="s">
        <v>288</v>
      </c>
      <c r="F162" s="56">
        <v>6</v>
      </c>
      <c r="G162" s="56">
        <v>24</v>
      </c>
      <c r="H162" s="38"/>
      <c r="I162" s="38"/>
      <c r="J16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62" s="38" t="str">
        <f>IFERROR(ReserveMaxPlus1(LRD_Base[[#This Row],[Type]]&amp;" "&amp;LRD_Base[[#This Row],[Plan]],LRD_Base[[#This Row],[Niveau actuel]],LRD_Base[[#This Row],[Nombre de cartes]],NVX_LRD[#All]),"-")</f>
        <v>-</v>
      </c>
      <c r="L162" s="71" t="str">
        <f t="shared" si="2"/>
        <v>-</v>
      </c>
    </row>
    <row r="163" spans="1:12" x14ac:dyDescent="0.25">
      <c r="A163" s="55" t="s">
        <v>520</v>
      </c>
      <c r="B163" s="55" t="s">
        <v>516</v>
      </c>
      <c r="C163" s="74"/>
      <c r="D163" s="55">
        <v>1</v>
      </c>
      <c r="E163" s="55" t="s">
        <v>288</v>
      </c>
      <c r="F163" s="56">
        <v>5</v>
      </c>
      <c r="G163" s="56">
        <v>24</v>
      </c>
      <c r="H163" s="38"/>
      <c r="I163" s="38"/>
      <c r="J16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63" s="38" t="str">
        <f>IFERROR(ReserveMaxPlus1(LRD_Base[[#This Row],[Type]]&amp;" "&amp;LRD_Base[[#This Row],[Plan]],LRD_Base[[#This Row],[Niveau actuel]],LRD_Base[[#This Row],[Nombre de cartes]],NVX_LRD[#All]),"-")</f>
        <v>-</v>
      </c>
      <c r="L163" s="71" t="str">
        <f t="shared" si="2"/>
        <v>-</v>
      </c>
    </row>
    <row r="164" spans="1:12" x14ac:dyDescent="0.25">
      <c r="A164" s="55" t="s">
        <v>518</v>
      </c>
      <c r="B164" s="55" t="s">
        <v>516</v>
      </c>
      <c r="C164" s="74"/>
      <c r="D164" s="55">
        <v>1</v>
      </c>
      <c r="E164" s="55" t="s">
        <v>288</v>
      </c>
      <c r="F164" s="56">
        <v>3</v>
      </c>
      <c r="G164" s="56">
        <v>24</v>
      </c>
      <c r="H164" s="38"/>
      <c r="I164" s="38"/>
      <c r="J16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64" s="38" t="str">
        <f>IFERROR(ReserveMaxPlus1(LRD_Base[[#This Row],[Type]]&amp;" "&amp;LRD_Base[[#This Row],[Plan]],LRD_Base[[#This Row],[Niveau actuel]],LRD_Base[[#This Row],[Nombre de cartes]],NVX_LRD[#All]),"-")</f>
        <v>-</v>
      </c>
      <c r="L164" s="71" t="str">
        <f t="shared" si="2"/>
        <v>-</v>
      </c>
    </row>
    <row r="165" spans="1:12" x14ac:dyDescent="0.25">
      <c r="A165" s="55" t="s">
        <v>517</v>
      </c>
      <c r="B165" s="55" t="s">
        <v>516</v>
      </c>
      <c r="C165" s="74"/>
      <c r="D165" s="55">
        <v>1</v>
      </c>
      <c r="E165" s="55" t="s">
        <v>288</v>
      </c>
      <c r="F165" s="56">
        <v>2</v>
      </c>
      <c r="G165" s="56">
        <v>24</v>
      </c>
      <c r="H165" s="38"/>
      <c r="I165" s="38"/>
      <c r="J16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65" s="38" t="str">
        <f>IFERROR(ReserveMaxPlus1(LRD_Base[[#This Row],[Type]]&amp;" "&amp;LRD_Base[[#This Row],[Plan]],LRD_Base[[#This Row],[Niveau actuel]],LRD_Base[[#This Row],[Nombre de cartes]],NVX_LRD[#All]),"-")</f>
        <v>-</v>
      </c>
      <c r="L165" s="71" t="str">
        <f t="shared" si="2"/>
        <v>-</v>
      </c>
    </row>
    <row r="166" spans="1:12" x14ac:dyDescent="0.25">
      <c r="A166" s="55" t="s">
        <v>515</v>
      </c>
      <c r="B166" s="55" t="s">
        <v>516</v>
      </c>
      <c r="C166" s="74"/>
      <c r="D166" s="55">
        <v>1</v>
      </c>
      <c r="E166" s="55" t="s">
        <v>288</v>
      </c>
      <c r="F166" s="56">
        <v>1</v>
      </c>
      <c r="G166" s="56">
        <v>24</v>
      </c>
      <c r="H166" s="38"/>
      <c r="I166" s="38"/>
      <c r="J16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66" s="38" t="str">
        <f>IFERROR(ReserveMaxPlus1(LRD_Base[[#This Row],[Type]]&amp;" "&amp;LRD_Base[[#This Row],[Plan]],LRD_Base[[#This Row],[Niveau actuel]],LRD_Base[[#This Row],[Nombre de cartes]],NVX_LRD[#All]),"-")</f>
        <v>-</v>
      </c>
      <c r="L166" s="71" t="str">
        <f t="shared" si="2"/>
        <v>-</v>
      </c>
    </row>
    <row r="167" spans="1:12" x14ac:dyDescent="0.25">
      <c r="A167" s="55" t="s">
        <v>519</v>
      </c>
      <c r="B167" s="55" t="s">
        <v>516</v>
      </c>
      <c r="C167" s="74"/>
      <c r="D167" s="55">
        <v>1</v>
      </c>
      <c r="E167" s="55" t="s">
        <v>288</v>
      </c>
      <c r="F167" s="56">
        <v>4</v>
      </c>
      <c r="G167" s="56">
        <v>24</v>
      </c>
      <c r="H167" s="38"/>
      <c r="I167" s="38"/>
      <c r="J16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67" s="38" t="str">
        <f>IFERROR(ReserveMaxPlus1(LRD_Base[[#This Row],[Type]]&amp;" "&amp;LRD_Base[[#This Row],[Plan]],LRD_Base[[#This Row],[Niveau actuel]],LRD_Base[[#This Row],[Nombre de cartes]],NVX_LRD[#All]),"-")</f>
        <v>-</v>
      </c>
      <c r="L167" s="71" t="str">
        <f t="shared" si="2"/>
        <v>-</v>
      </c>
    </row>
    <row r="168" spans="1:12" x14ac:dyDescent="0.25">
      <c r="A168" s="55" t="s">
        <v>534</v>
      </c>
      <c r="B168" s="55" t="s">
        <v>533</v>
      </c>
      <c r="C168" s="74"/>
      <c r="D168" s="55">
        <v>1</v>
      </c>
      <c r="E168" s="55" t="s">
        <v>288</v>
      </c>
      <c r="F168" s="56">
        <v>1</v>
      </c>
      <c r="G168" s="56">
        <v>25</v>
      </c>
      <c r="H168" s="38"/>
      <c r="I168" s="38"/>
      <c r="J16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68" s="38" t="str">
        <f>IFERROR(ReserveMaxPlus1(LRD_Base[[#This Row],[Type]]&amp;" "&amp;LRD_Base[[#This Row],[Plan]],LRD_Base[[#This Row],[Niveau actuel]],LRD_Base[[#This Row],[Nombre de cartes]],NVX_LRD[#All]),"-")</f>
        <v>-</v>
      </c>
      <c r="L168" s="71" t="str">
        <f t="shared" si="2"/>
        <v>-</v>
      </c>
    </row>
    <row r="169" spans="1:12" x14ac:dyDescent="0.25">
      <c r="A169" s="55" t="s">
        <v>536</v>
      </c>
      <c r="B169" s="55" t="s">
        <v>533</v>
      </c>
      <c r="C169" s="74"/>
      <c r="D169" s="55">
        <v>1</v>
      </c>
      <c r="E169" s="55" t="s">
        <v>288</v>
      </c>
      <c r="F169" s="56">
        <v>3</v>
      </c>
      <c r="G169" s="56">
        <v>25</v>
      </c>
      <c r="H169" s="38"/>
      <c r="I169" s="38"/>
      <c r="J16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69" s="38" t="str">
        <f>IFERROR(ReserveMaxPlus1(LRD_Base[[#This Row],[Type]]&amp;" "&amp;LRD_Base[[#This Row],[Plan]],LRD_Base[[#This Row],[Niveau actuel]],LRD_Base[[#This Row],[Nombre de cartes]],NVX_LRD[#All]),"-")</f>
        <v>-</v>
      </c>
      <c r="L169" s="71" t="str">
        <f t="shared" si="2"/>
        <v>-</v>
      </c>
    </row>
    <row r="170" spans="1:12" x14ac:dyDescent="0.25">
      <c r="A170" s="55" t="s">
        <v>537</v>
      </c>
      <c r="B170" s="55" t="s">
        <v>533</v>
      </c>
      <c r="C170" s="74"/>
      <c r="D170" s="55">
        <v>1</v>
      </c>
      <c r="E170" s="55" t="s">
        <v>288</v>
      </c>
      <c r="F170" s="56">
        <v>4</v>
      </c>
      <c r="G170" s="56">
        <v>25</v>
      </c>
      <c r="H170" s="38"/>
      <c r="I170" s="38"/>
      <c r="J17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70" s="38" t="str">
        <f>IFERROR(ReserveMaxPlus1(LRD_Base[[#This Row],[Type]]&amp;" "&amp;LRD_Base[[#This Row],[Plan]],LRD_Base[[#This Row],[Niveau actuel]],LRD_Base[[#This Row],[Nombre de cartes]],NVX_LRD[#All]),"-")</f>
        <v>-</v>
      </c>
      <c r="L170" s="71" t="str">
        <f t="shared" si="2"/>
        <v>-</v>
      </c>
    </row>
    <row r="171" spans="1:12" x14ac:dyDescent="0.25">
      <c r="A171" s="55" t="s">
        <v>538</v>
      </c>
      <c r="B171" s="55" t="s">
        <v>533</v>
      </c>
      <c r="C171" s="74"/>
      <c r="D171" s="55">
        <v>1</v>
      </c>
      <c r="E171" s="55" t="s">
        <v>288</v>
      </c>
      <c r="F171" s="56">
        <v>5</v>
      </c>
      <c r="G171" s="56">
        <v>25</v>
      </c>
      <c r="H171" s="38"/>
      <c r="I171" s="38"/>
      <c r="J17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71" s="38" t="str">
        <f>IFERROR(ReserveMaxPlus1(LRD_Base[[#This Row],[Type]]&amp;" "&amp;LRD_Base[[#This Row],[Plan]],LRD_Base[[#This Row],[Niveau actuel]],LRD_Base[[#This Row],[Nombre de cartes]],NVX_LRD[#All]),"-")</f>
        <v>-</v>
      </c>
      <c r="L171" s="71" t="str">
        <f t="shared" si="2"/>
        <v>-</v>
      </c>
    </row>
    <row r="172" spans="1:12" x14ac:dyDescent="0.25">
      <c r="A172" s="55" t="s">
        <v>535</v>
      </c>
      <c r="B172" s="55" t="s">
        <v>533</v>
      </c>
      <c r="C172" s="74"/>
      <c r="D172" s="55">
        <v>1</v>
      </c>
      <c r="E172" s="55" t="s">
        <v>288</v>
      </c>
      <c r="F172" s="56">
        <v>2</v>
      </c>
      <c r="G172" s="56">
        <v>25</v>
      </c>
      <c r="H172" s="38"/>
      <c r="I172" s="38"/>
      <c r="J17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72" s="38" t="str">
        <f>IFERROR(ReserveMaxPlus1(LRD_Base[[#This Row],[Type]]&amp;" "&amp;LRD_Base[[#This Row],[Plan]],LRD_Base[[#This Row],[Niveau actuel]],LRD_Base[[#This Row],[Nombre de cartes]],NVX_LRD[#All]),"-")</f>
        <v>-</v>
      </c>
      <c r="L172" s="71" t="str">
        <f t="shared" si="2"/>
        <v>-</v>
      </c>
    </row>
    <row r="173" spans="1:12" x14ac:dyDescent="0.25">
      <c r="A173" s="55" t="s">
        <v>551</v>
      </c>
      <c r="B173" s="55" t="s">
        <v>549</v>
      </c>
      <c r="C173" s="74"/>
      <c r="D173" s="55">
        <v>1</v>
      </c>
      <c r="E173" s="55" t="s">
        <v>288</v>
      </c>
      <c r="F173" s="56">
        <v>3</v>
      </c>
      <c r="G173" s="56">
        <v>26</v>
      </c>
      <c r="H173" s="38"/>
      <c r="I173" s="38"/>
      <c r="J17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73" s="38" t="str">
        <f>IFERROR(ReserveMaxPlus1(LRD_Base[[#This Row],[Type]]&amp;" "&amp;LRD_Base[[#This Row],[Plan]],LRD_Base[[#This Row],[Niveau actuel]],LRD_Base[[#This Row],[Nombre de cartes]],NVX_LRD[#All]),"-")</f>
        <v>-</v>
      </c>
      <c r="L173" s="71" t="str">
        <f t="shared" si="2"/>
        <v>-</v>
      </c>
    </row>
    <row r="174" spans="1:12" x14ac:dyDescent="0.25">
      <c r="A174" s="55" t="s">
        <v>552</v>
      </c>
      <c r="B174" s="55" t="s">
        <v>549</v>
      </c>
      <c r="C174" s="74"/>
      <c r="D174" s="55">
        <v>1</v>
      </c>
      <c r="E174" s="55" t="s">
        <v>288</v>
      </c>
      <c r="F174" s="56">
        <v>2</v>
      </c>
      <c r="G174" s="56">
        <v>26</v>
      </c>
      <c r="H174" s="38"/>
      <c r="I174" s="38"/>
      <c r="J17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74" s="38" t="str">
        <f>IFERROR(ReserveMaxPlus1(LRD_Base[[#This Row],[Type]]&amp;" "&amp;LRD_Base[[#This Row],[Plan]],LRD_Base[[#This Row],[Niveau actuel]],LRD_Base[[#This Row],[Nombre de cartes]],NVX_LRD[#All]),"-")</f>
        <v>-</v>
      </c>
      <c r="L174" s="71" t="str">
        <f t="shared" si="2"/>
        <v>-</v>
      </c>
    </row>
    <row r="175" spans="1:12" x14ac:dyDescent="0.25">
      <c r="A175" s="55" t="s">
        <v>550</v>
      </c>
      <c r="B175" s="55" t="s">
        <v>549</v>
      </c>
      <c r="C175" s="74"/>
      <c r="D175" s="55">
        <v>1</v>
      </c>
      <c r="E175" s="55" t="s">
        <v>288</v>
      </c>
      <c r="F175" s="56">
        <v>4</v>
      </c>
      <c r="G175" s="56">
        <v>26</v>
      </c>
      <c r="H175" s="38"/>
      <c r="I175" s="38"/>
      <c r="J17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75" s="38" t="str">
        <f>IFERROR(ReserveMaxPlus1(LRD_Base[[#This Row],[Type]]&amp;" "&amp;LRD_Base[[#This Row],[Plan]],LRD_Base[[#This Row],[Niveau actuel]],LRD_Base[[#This Row],[Nombre de cartes]],NVX_LRD[#All]),"-")</f>
        <v>-</v>
      </c>
      <c r="L175" s="71" t="str">
        <f t="shared" si="2"/>
        <v>-</v>
      </c>
    </row>
    <row r="176" spans="1:12" x14ac:dyDescent="0.25">
      <c r="A176" s="55" t="s">
        <v>587</v>
      </c>
      <c r="B176" s="55" t="s">
        <v>549</v>
      </c>
      <c r="C176" s="74"/>
      <c r="D176" s="55">
        <v>1</v>
      </c>
      <c r="E176" s="55" t="s">
        <v>288</v>
      </c>
      <c r="F176" s="56">
        <v>5</v>
      </c>
      <c r="G176" s="56">
        <v>26</v>
      </c>
      <c r="H176" s="38"/>
      <c r="I176" s="38"/>
      <c r="J17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76" s="38" t="str">
        <f>IFERROR(ReserveMaxPlus1(LRD_Base[[#This Row],[Type]]&amp;" "&amp;LRD_Base[[#This Row],[Plan]],LRD_Base[[#This Row],[Niveau actuel]],LRD_Base[[#This Row],[Nombre de cartes]],NVX_LRD[#All]),"-")</f>
        <v>-</v>
      </c>
      <c r="L176" s="71" t="str">
        <f t="shared" si="2"/>
        <v>-</v>
      </c>
    </row>
    <row r="177" spans="1:12" x14ac:dyDescent="0.25">
      <c r="A177" s="55" t="s">
        <v>553</v>
      </c>
      <c r="B177" s="55" t="s">
        <v>549</v>
      </c>
      <c r="C177" s="74"/>
      <c r="D177" s="55">
        <v>1</v>
      </c>
      <c r="E177" s="55" t="s">
        <v>288</v>
      </c>
      <c r="F177" s="56">
        <v>1</v>
      </c>
      <c r="G177" s="56">
        <v>26</v>
      </c>
      <c r="H177" s="38"/>
      <c r="I177" s="38"/>
      <c r="J17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77" s="38" t="str">
        <f>IFERROR(ReserveMaxPlus1(LRD_Base[[#This Row],[Type]]&amp;" "&amp;LRD_Base[[#This Row],[Plan]],LRD_Base[[#This Row],[Niveau actuel]],LRD_Base[[#This Row],[Nombre de cartes]],NVX_LRD[#All]),"-")</f>
        <v>-</v>
      </c>
      <c r="L177" s="71" t="str">
        <f t="shared" si="2"/>
        <v>-</v>
      </c>
    </row>
    <row r="178" spans="1:12" x14ac:dyDescent="0.25">
      <c r="A178" s="55" t="s">
        <v>630</v>
      </c>
      <c r="B178" s="55" t="s">
        <v>582</v>
      </c>
      <c r="C178" s="74"/>
      <c r="D178" s="55">
        <v>1</v>
      </c>
      <c r="E178" s="55" t="s">
        <v>288</v>
      </c>
      <c r="F178" s="56">
        <v>4</v>
      </c>
      <c r="G178" s="56">
        <v>27</v>
      </c>
      <c r="H178" s="38"/>
      <c r="I178" s="38"/>
      <c r="J17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78" s="38" t="str">
        <f>IFERROR(ReserveMaxPlus1(LRD_Base[[#This Row],[Type]]&amp;" "&amp;LRD_Base[[#This Row],[Plan]],LRD_Base[[#This Row],[Niveau actuel]],LRD_Base[[#This Row],[Nombre de cartes]],NVX_LRD[#All]),"-")</f>
        <v>-</v>
      </c>
      <c r="L178" s="71" t="str">
        <f t="shared" si="2"/>
        <v>-</v>
      </c>
    </row>
    <row r="179" spans="1:12" x14ac:dyDescent="0.25">
      <c r="A179" s="55" t="s">
        <v>581</v>
      </c>
      <c r="B179" s="55" t="s">
        <v>582</v>
      </c>
      <c r="C179" s="74"/>
      <c r="D179" s="55">
        <v>1</v>
      </c>
      <c r="E179" s="55" t="s">
        <v>288</v>
      </c>
      <c r="F179" s="56">
        <v>1</v>
      </c>
      <c r="G179" s="56">
        <v>27</v>
      </c>
      <c r="H179" s="38"/>
      <c r="I179" s="38"/>
      <c r="J17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79" s="38" t="str">
        <f>IFERROR(ReserveMaxPlus1(LRD_Base[[#This Row],[Type]]&amp;" "&amp;LRD_Base[[#This Row],[Plan]],LRD_Base[[#This Row],[Niveau actuel]],LRD_Base[[#This Row],[Nombre de cartes]],NVX_LRD[#All]),"-")</f>
        <v>-</v>
      </c>
      <c r="L179" s="71" t="str">
        <f t="shared" si="2"/>
        <v>-</v>
      </c>
    </row>
    <row r="180" spans="1:12" x14ac:dyDescent="0.25">
      <c r="A180" s="55" t="s">
        <v>583</v>
      </c>
      <c r="B180" s="55" t="s">
        <v>582</v>
      </c>
      <c r="C180" s="74"/>
      <c r="D180" s="55">
        <v>1</v>
      </c>
      <c r="E180" s="55" t="s">
        <v>288</v>
      </c>
      <c r="F180" s="56">
        <v>3</v>
      </c>
      <c r="G180" s="56">
        <v>27</v>
      </c>
      <c r="H180" s="38"/>
      <c r="I180" s="38"/>
      <c r="J18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80" s="38" t="str">
        <f>IFERROR(ReserveMaxPlus1(LRD_Base[[#This Row],[Type]]&amp;" "&amp;LRD_Base[[#This Row],[Plan]],LRD_Base[[#This Row],[Niveau actuel]],LRD_Base[[#This Row],[Nombre de cartes]],NVX_LRD[#All]),"-")</f>
        <v>-</v>
      </c>
      <c r="L180" s="71" t="str">
        <f t="shared" si="2"/>
        <v>-</v>
      </c>
    </row>
    <row r="181" spans="1:12" x14ac:dyDescent="0.25">
      <c r="A181" s="55" t="s">
        <v>631</v>
      </c>
      <c r="B181" s="55" t="s">
        <v>582</v>
      </c>
      <c r="C181" s="74"/>
      <c r="D181" s="55">
        <v>1</v>
      </c>
      <c r="E181" s="55" t="s">
        <v>288</v>
      </c>
      <c r="F181" s="56">
        <v>5</v>
      </c>
      <c r="G181" s="56">
        <v>27</v>
      </c>
      <c r="H181" s="38"/>
      <c r="I181" s="38"/>
      <c r="J18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81" s="38" t="str">
        <f>IFERROR(ReserveMaxPlus1(LRD_Base[[#This Row],[Type]]&amp;" "&amp;LRD_Base[[#This Row],[Plan]],LRD_Base[[#This Row],[Niveau actuel]],LRD_Base[[#This Row],[Nombre de cartes]],NVX_LRD[#All]),"-")</f>
        <v>-</v>
      </c>
      <c r="L181" s="71" t="str">
        <f t="shared" si="2"/>
        <v>-</v>
      </c>
    </row>
    <row r="182" spans="1:12" x14ac:dyDescent="0.25">
      <c r="A182" s="55" t="s">
        <v>629</v>
      </c>
      <c r="B182" s="55" t="s">
        <v>582</v>
      </c>
      <c r="C182" s="74"/>
      <c r="D182" s="55">
        <v>1</v>
      </c>
      <c r="E182" s="55" t="s">
        <v>288</v>
      </c>
      <c r="F182" s="56">
        <v>2</v>
      </c>
      <c r="G182" s="56">
        <v>27</v>
      </c>
      <c r="H182" s="38"/>
      <c r="I182" s="38"/>
      <c r="J18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82" s="38" t="str">
        <f>IFERROR(ReserveMaxPlus1(LRD_Base[[#This Row],[Type]]&amp;" "&amp;LRD_Base[[#This Row],[Plan]],LRD_Base[[#This Row],[Niveau actuel]],LRD_Base[[#This Row],[Nombre de cartes]],NVX_LRD[#All]),"-")</f>
        <v>-</v>
      </c>
      <c r="L182" s="71" t="str">
        <f t="shared" si="2"/>
        <v>-</v>
      </c>
    </row>
    <row r="183" spans="1:12" x14ac:dyDescent="0.25">
      <c r="A183" s="55" t="s">
        <v>613</v>
      </c>
      <c r="B183" s="55" t="s">
        <v>612</v>
      </c>
      <c r="C183" s="74"/>
      <c r="D183" s="55">
        <v>1</v>
      </c>
      <c r="E183" s="55" t="s">
        <v>288</v>
      </c>
      <c r="F183" s="56">
        <v>2</v>
      </c>
      <c r="G183" s="56">
        <v>28</v>
      </c>
      <c r="H183" s="38"/>
      <c r="I183" s="38"/>
      <c r="J18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83" s="38" t="str">
        <f>IFERROR(ReserveMaxPlus1(LRD_Base[[#This Row],[Type]]&amp;" "&amp;LRD_Base[[#This Row],[Plan]],LRD_Base[[#This Row],[Niveau actuel]],LRD_Base[[#This Row],[Nombre de cartes]],NVX_LRD[#All]),"-")</f>
        <v>-</v>
      </c>
      <c r="L183" s="71" t="str">
        <f t="shared" si="2"/>
        <v>-</v>
      </c>
    </row>
    <row r="184" spans="1:12" x14ac:dyDescent="0.25">
      <c r="A184" s="55" t="s">
        <v>636</v>
      </c>
      <c r="B184" s="55" t="s">
        <v>612</v>
      </c>
      <c r="C184" s="74"/>
      <c r="D184" s="55">
        <v>1</v>
      </c>
      <c r="E184" s="55" t="s">
        <v>288</v>
      </c>
      <c r="F184" s="56">
        <v>5</v>
      </c>
      <c r="G184" s="56">
        <v>28</v>
      </c>
      <c r="H184" s="38"/>
      <c r="I184" s="38"/>
      <c r="J18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84" s="38" t="str">
        <f>IFERROR(ReserveMaxPlus1(LRD_Base[[#This Row],[Type]]&amp;" "&amp;LRD_Base[[#This Row],[Plan]],LRD_Base[[#This Row],[Niveau actuel]],LRD_Base[[#This Row],[Nombre de cartes]],NVX_LRD[#All]),"-")</f>
        <v>-</v>
      </c>
      <c r="L184" s="71" t="str">
        <f t="shared" si="2"/>
        <v>-</v>
      </c>
    </row>
    <row r="185" spans="1:12" x14ac:dyDescent="0.25">
      <c r="A185" s="55" t="s">
        <v>615</v>
      </c>
      <c r="B185" s="55" t="s">
        <v>612</v>
      </c>
      <c r="C185" s="74"/>
      <c r="D185" s="55">
        <v>1</v>
      </c>
      <c r="E185" s="55" t="s">
        <v>288</v>
      </c>
      <c r="F185" s="56">
        <v>4</v>
      </c>
      <c r="G185" s="56">
        <v>28</v>
      </c>
      <c r="H185" s="38"/>
      <c r="I185" s="38"/>
      <c r="J18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85" s="38" t="str">
        <f>IFERROR(ReserveMaxPlus1(LRD_Base[[#This Row],[Type]]&amp;" "&amp;LRD_Base[[#This Row],[Plan]],LRD_Base[[#This Row],[Niveau actuel]],LRD_Base[[#This Row],[Nombre de cartes]],NVX_LRD[#All]),"-")</f>
        <v>-</v>
      </c>
      <c r="L185" s="71" t="str">
        <f t="shared" si="2"/>
        <v>-</v>
      </c>
    </row>
    <row r="186" spans="1:12" x14ac:dyDescent="0.25">
      <c r="A186" s="55" t="s">
        <v>614</v>
      </c>
      <c r="B186" s="55" t="s">
        <v>612</v>
      </c>
      <c r="C186" s="74"/>
      <c r="D186" s="55">
        <v>1</v>
      </c>
      <c r="E186" s="55" t="s">
        <v>288</v>
      </c>
      <c r="F186" s="56">
        <v>3</v>
      </c>
      <c r="G186" s="56">
        <v>28</v>
      </c>
      <c r="H186" s="38"/>
      <c r="I186" s="38"/>
      <c r="J18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86" s="38" t="str">
        <f>IFERROR(ReserveMaxPlus1(LRD_Base[[#This Row],[Type]]&amp;" "&amp;LRD_Base[[#This Row],[Plan]],LRD_Base[[#This Row],[Niveau actuel]],LRD_Base[[#This Row],[Nombre de cartes]],NVX_LRD[#All]),"-")</f>
        <v>-</v>
      </c>
      <c r="L186" s="71" t="str">
        <f t="shared" si="2"/>
        <v>-</v>
      </c>
    </row>
    <row r="187" spans="1:12" x14ac:dyDescent="0.25">
      <c r="A187" s="55" t="s">
        <v>611</v>
      </c>
      <c r="B187" s="55" t="s">
        <v>612</v>
      </c>
      <c r="C187" s="74"/>
      <c r="D187" s="55">
        <v>1</v>
      </c>
      <c r="E187" s="55" t="s">
        <v>288</v>
      </c>
      <c r="F187" s="56">
        <v>1</v>
      </c>
      <c r="G187" s="56">
        <v>28</v>
      </c>
      <c r="H187" s="38"/>
      <c r="I187" s="38"/>
      <c r="J18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87" s="38" t="str">
        <f>IFERROR(ReserveMaxPlus1(LRD_Base[[#This Row],[Type]]&amp;" "&amp;LRD_Base[[#This Row],[Plan]],LRD_Base[[#This Row],[Niveau actuel]],LRD_Base[[#This Row],[Nombre de cartes]],NVX_LRD[#All]),"-")</f>
        <v>-</v>
      </c>
      <c r="L187" s="71" t="str">
        <f t="shared" si="2"/>
        <v>-</v>
      </c>
    </row>
    <row r="188" spans="1:12" x14ac:dyDescent="0.25">
      <c r="A188" s="55" t="s">
        <v>644</v>
      </c>
      <c r="B188" s="55" t="s">
        <v>477</v>
      </c>
      <c r="C188" s="74"/>
      <c r="D188" s="55">
        <v>2</v>
      </c>
      <c r="E188" s="55" t="s">
        <v>289</v>
      </c>
      <c r="F188" s="56">
        <v>14</v>
      </c>
      <c r="G188" s="56">
        <v>13</v>
      </c>
      <c r="H188" s="38"/>
      <c r="I188" s="38"/>
      <c r="J18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88" s="38" t="str">
        <f>IFERROR(ReserveMaxPlus1(LRD_Base[[#This Row],[Type]]&amp;" "&amp;LRD_Base[[#This Row],[Plan]],LRD_Base[[#This Row],[Niveau actuel]],LRD_Base[[#This Row],[Nombre de cartes]],NVX_LRD[#All]),"-")</f>
        <v>-</v>
      </c>
      <c r="L188" s="71" t="str">
        <f t="shared" si="2"/>
        <v>-</v>
      </c>
    </row>
    <row r="189" spans="1:12" x14ac:dyDescent="0.25">
      <c r="A189" s="55" t="s">
        <v>411</v>
      </c>
      <c r="B189" s="55" t="s">
        <v>0</v>
      </c>
      <c r="C189" s="74"/>
      <c r="D189" s="55">
        <v>2</v>
      </c>
      <c r="E189" s="55" t="s">
        <v>289</v>
      </c>
      <c r="F189" s="56">
        <v>9</v>
      </c>
      <c r="G189" s="56">
        <v>1</v>
      </c>
      <c r="H189" s="38"/>
      <c r="I189" s="38"/>
      <c r="J18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89" s="38" t="str">
        <f>IFERROR(ReserveMaxPlus1(LRD_Base[[#This Row],[Type]]&amp;" "&amp;LRD_Base[[#This Row],[Plan]],LRD_Base[[#This Row],[Niveau actuel]],LRD_Base[[#This Row],[Nombre de cartes]],NVX_LRD[#All]),"-")</f>
        <v>-</v>
      </c>
      <c r="L189" s="71" t="str">
        <f t="shared" si="2"/>
        <v>-</v>
      </c>
    </row>
    <row r="190" spans="1:12" x14ac:dyDescent="0.25">
      <c r="A190" s="55" t="s">
        <v>22</v>
      </c>
      <c r="B190" s="55" t="s">
        <v>0</v>
      </c>
      <c r="C190" s="74"/>
      <c r="D190" s="55">
        <v>2</v>
      </c>
      <c r="E190" s="55" t="s">
        <v>289</v>
      </c>
      <c r="F190" s="56">
        <v>10</v>
      </c>
      <c r="G190" s="56">
        <v>1</v>
      </c>
      <c r="H190" s="38"/>
      <c r="I190" s="38"/>
      <c r="J19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90" s="38" t="str">
        <f>IFERROR(ReserveMaxPlus1(LRD_Base[[#This Row],[Type]]&amp;" "&amp;LRD_Base[[#This Row],[Plan]],LRD_Base[[#This Row],[Niveau actuel]],LRD_Base[[#This Row],[Nombre de cartes]],NVX_LRD[#All]),"-")</f>
        <v>-</v>
      </c>
      <c r="L190" s="71" t="str">
        <f t="shared" si="2"/>
        <v>-</v>
      </c>
    </row>
    <row r="191" spans="1:12" x14ac:dyDescent="0.25">
      <c r="A191" s="55" t="s">
        <v>20</v>
      </c>
      <c r="B191" s="55" t="s">
        <v>0</v>
      </c>
      <c r="C191" s="74"/>
      <c r="D191" s="55">
        <v>2</v>
      </c>
      <c r="E191" s="55" t="s">
        <v>289</v>
      </c>
      <c r="F191" s="56">
        <v>14</v>
      </c>
      <c r="G191" s="56">
        <v>1</v>
      </c>
      <c r="H191" s="38"/>
      <c r="I191" s="38"/>
      <c r="J19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91" s="38" t="str">
        <f>IFERROR(ReserveMaxPlus1(LRD_Base[[#This Row],[Type]]&amp;" "&amp;LRD_Base[[#This Row],[Plan]],LRD_Base[[#This Row],[Niveau actuel]],LRD_Base[[#This Row],[Nombre de cartes]],NVX_LRD[#All]),"-")</f>
        <v>-</v>
      </c>
      <c r="L191" s="71" t="str">
        <f t="shared" si="2"/>
        <v>-</v>
      </c>
    </row>
    <row r="192" spans="1:12" x14ac:dyDescent="0.25">
      <c r="A192" s="55" t="s">
        <v>18</v>
      </c>
      <c r="B192" s="55" t="s">
        <v>0</v>
      </c>
      <c r="C192" s="74"/>
      <c r="D192" s="55">
        <v>2</v>
      </c>
      <c r="E192" s="55" t="s">
        <v>289</v>
      </c>
      <c r="F192" s="56">
        <v>13</v>
      </c>
      <c r="G192" s="56">
        <v>1</v>
      </c>
      <c r="H192" s="38"/>
      <c r="I192" s="38"/>
      <c r="J19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92" s="38" t="str">
        <f>IFERROR(ReserveMaxPlus1(LRD_Base[[#This Row],[Type]]&amp;" "&amp;LRD_Base[[#This Row],[Plan]],LRD_Base[[#This Row],[Niveau actuel]],LRD_Base[[#This Row],[Nombre de cartes]],NVX_LRD[#All]),"-")</f>
        <v>-</v>
      </c>
      <c r="L192" s="71" t="str">
        <f t="shared" si="2"/>
        <v>-</v>
      </c>
    </row>
    <row r="193" spans="1:12" x14ac:dyDescent="0.25">
      <c r="A193" s="55" t="s">
        <v>19</v>
      </c>
      <c r="B193" s="55" t="s">
        <v>0</v>
      </c>
      <c r="C193" s="74"/>
      <c r="D193" s="55">
        <v>2</v>
      </c>
      <c r="E193" s="55" t="s">
        <v>289</v>
      </c>
      <c r="F193" s="56">
        <v>11</v>
      </c>
      <c r="G193" s="56">
        <v>1</v>
      </c>
      <c r="H193" s="38"/>
      <c r="I193" s="38"/>
      <c r="J19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93" s="38" t="str">
        <f>IFERROR(ReserveMaxPlus1(LRD_Base[[#This Row],[Type]]&amp;" "&amp;LRD_Base[[#This Row],[Plan]],LRD_Base[[#This Row],[Niveau actuel]],LRD_Base[[#This Row],[Nombre de cartes]],NVX_LRD[#All]),"-")</f>
        <v>-</v>
      </c>
      <c r="L193" s="71" t="str">
        <f t="shared" si="2"/>
        <v>-</v>
      </c>
    </row>
    <row r="194" spans="1:12" x14ac:dyDescent="0.25">
      <c r="A194" s="55" t="s">
        <v>21</v>
      </c>
      <c r="B194" s="55" t="s">
        <v>0</v>
      </c>
      <c r="C194" s="74"/>
      <c r="D194" s="55">
        <v>2</v>
      </c>
      <c r="E194" s="55" t="s">
        <v>289</v>
      </c>
      <c r="F194" s="56">
        <v>12</v>
      </c>
      <c r="G194" s="56">
        <v>1</v>
      </c>
      <c r="H194" s="38"/>
      <c r="I194" s="38"/>
      <c r="J19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94" s="38" t="str">
        <f>IFERROR(ReserveMaxPlus1(LRD_Base[[#This Row],[Type]]&amp;" "&amp;LRD_Base[[#This Row],[Plan]],LRD_Base[[#This Row],[Niveau actuel]],LRD_Base[[#This Row],[Nombre de cartes]],NVX_LRD[#All]),"-")</f>
        <v>-</v>
      </c>
      <c r="L194" s="71" t="str">
        <f t="shared" ref="L194:L257" si="3">IFERROR(ROUNDUP(IF(E194="Commun",K194/30,IF(E194="Rare",K194/3,"-")),0),"-")</f>
        <v>-</v>
      </c>
    </row>
    <row r="195" spans="1:12" x14ac:dyDescent="0.25">
      <c r="A195" s="55" t="s">
        <v>37</v>
      </c>
      <c r="B195" s="55" t="s">
        <v>1</v>
      </c>
      <c r="C195" s="74"/>
      <c r="D195" s="55">
        <v>2</v>
      </c>
      <c r="E195" s="55" t="s">
        <v>289</v>
      </c>
      <c r="F195" s="56">
        <v>12</v>
      </c>
      <c r="G195" s="56">
        <v>2</v>
      </c>
      <c r="H195" s="38"/>
      <c r="I195" s="38"/>
      <c r="J19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95" s="38" t="str">
        <f>IFERROR(ReserveMaxPlus1(LRD_Base[[#This Row],[Type]]&amp;" "&amp;LRD_Base[[#This Row],[Plan]],LRD_Base[[#This Row],[Niveau actuel]],LRD_Base[[#This Row],[Nombre de cartes]],NVX_LRD[#All]),"-")</f>
        <v>-</v>
      </c>
      <c r="L195" s="71" t="str">
        <f t="shared" si="3"/>
        <v>-</v>
      </c>
    </row>
    <row r="196" spans="1:12" x14ac:dyDescent="0.25">
      <c r="A196" s="55" t="s">
        <v>39</v>
      </c>
      <c r="B196" s="55" t="s">
        <v>1</v>
      </c>
      <c r="C196" s="74"/>
      <c r="D196" s="55">
        <v>2</v>
      </c>
      <c r="E196" s="55" t="s">
        <v>289</v>
      </c>
      <c r="F196" s="56">
        <v>14</v>
      </c>
      <c r="G196" s="56">
        <v>2</v>
      </c>
      <c r="H196" s="38"/>
      <c r="I196" s="38"/>
      <c r="J19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96" s="38" t="str">
        <f>IFERROR(ReserveMaxPlus1(LRD_Base[[#This Row],[Type]]&amp;" "&amp;LRD_Base[[#This Row],[Plan]],LRD_Base[[#This Row],[Niveau actuel]],LRD_Base[[#This Row],[Nombre de cartes]],NVX_LRD[#All]),"-")</f>
        <v>-</v>
      </c>
      <c r="L196" s="71" t="str">
        <f t="shared" si="3"/>
        <v>-</v>
      </c>
    </row>
    <row r="197" spans="1:12" x14ac:dyDescent="0.25">
      <c r="A197" s="55" t="s">
        <v>298</v>
      </c>
      <c r="B197" s="55" t="s">
        <v>1</v>
      </c>
      <c r="C197" s="74"/>
      <c r="D197" s="55">
        <v>2</v>
      </c>
      <c r="E197" s="55" t="s">
        <v>289</v>
      </c>
      <c r="F197" s="56">
        <v>9</v>
      </c>
      <c r="G197" s="56">
        <v>2</v>
      </c>
      <c r="H197" s="38"/>
      <c r="I197" s="38"/>
      <c r="J19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97" s="38" t="str">
        <f>IFERROR(ReserveMaxPlus1(LRD_Base[[#This Row],[Type]]&amp;" "&amp;LRD_Base[[#This Row],[Plan]],LRD_Base[[#This Row],[Niveau actuel]],LRD_Base[[#This Row],[Nombre de cartes]],NVX_LRD[#All]),"-")</f>
        <v>-</v>
      </c>
      <c r="L197" s="71" t="str">
        <f t="shared" si="3"/>
        <v>-</v>
      </c>
    </row>
    <row r="198" spans="1:12" x14ac:dyDescent="0.25">
      <c r="A198" s="55" t="s">
        <v>40</v>
      </c>
      <c r="B198" s="55" t="s">
        <v>1</v>
      </c>
      <c r="C198" s="74"/>
      <c r="D198" s="55">
        <v>2</v>
      </c>
      <c r="E198" s="55" t="s">
        <v>289</v>
      </c>
      <c r="F198" s="56">
        <v>11</v>
      </c>
      <c r="G198" s="56">
        <v>2</v>
      </c>
      <c r="H198" s="38"/>
      <c r="I198" s="38"/>
      <c r="J19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98" s="38" t="str">
        <f>IFERROR(ReserveMaxPlus1(LRD_Base[[#This Row],[Type]]&amp;" "&amp;LRD_Base[[#This Row],[Plan]],LRD_Base[[#This Row],[Niveau actuel]],LRD_Base[[#This Row],[Nombre de cartes]],NVX_LRD[#All]),"-")</f>
        <v>-</v>
      </c>
      <c r="L198" s="71" t="str">
        <f t="shared" si="3"/>
        <v>-</v>
      </c>
    </row>
    <row r="199" spans="1:12" x14ac:dyDescent="0.25">
      <c r="A199" s="55" t="s">
        <v>36</v>
      </c>
      <c r="B199" s="55" t="s">
        <v>1</v>
      </c>
      <c r="C199" s="74"/>
      <c r="D199" s="55">
        <v>2</v>
      </c>
      <c r="E199" s="55" t="s">
        <v>289</v>
      </c>
      <c r="F199" s="56">
        <v>13</v>
      </c>
      <c r="G199" s="56">
        <v>2</v>
      </c>
      <c r="H199" s="38"/>
      <c r="I199" s="38"/>
      <c r="J19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199" s="38" t="str">
        <f>IFERROR(ReserveMaxPlus1(LRD_Base[[#This Row],[Type]]&amp;" "&amp;LRD_Base[[#This Row],[Plan]],LRD_Base[[#This Row],[Niveau actuel]],LRD_Base[[#This Row],[Nombre de cartes]],NVX_LRD[#All]),"-")</f>
        <v>-</v>
      </c>
      <c r="L199" s="71" t="str">
        <f t="shared" si="3"/>
        <v>-</v>
      </c>
    </row>
    <row r="200" spans="1:12" x14ac:dyDescent="0.25">
      <c r="A200" s="55" t="s">
        <v>38</v>
      </c>
      <c r="B200" s="55" t="s">
        <v>1</v>
      </c>
      <c r="C200" s="74"/>
      <c r="D200" s="55">
        <v>2</v>
      </c>
      <c r="E200" s="55" t="s">
        <v>289</v>
      </c>
      <c r="F200" s="56">
        <v>10</v>
      </c>
      <c r="G200" s="56">
        <v>2</v>
      </c>
      <c r="H200" s="38"/>
      <c r="I200" s="38"/>
      <c r="J20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00" s="38" t="str">
        <f>IFERROR(ReserveMaxPlus1(LRD_Base[[#This Row],[Type]]&amp;" "&amp;LRD_Base[[#This Row],[Plan]],LRD_Base[[#This Row],[Niveau actuel]],LRD_Base[[#This Row],[Nombre de cartes]],NVX_LRD[#All]),"-")</f>
        <v>-</v>
      </c>
      <c r="L200" s="71" t="str">
        <f t="shared" si="3"/>
        <v>-</v>
      </c>
    </row>
    <row r="201" spans="1:12" x14ac:dyDescent="0.25">
      <c r="A201" s="55" t="s">
        <v>341</v>
      </c>
      <c r="B201" s="55" t="s">
        <v>2</v>
      </c>
      <c r="C201" s="74"/>
      <c r="D201" s="55">
        <v>2</v>
      </c>
      <c r="E201" s="55" t="s">
        <v>289</v>
      </c>
      <c r="F201" s="56">
        <v>8</v>
      </c>
      <c r="G201" s="56">
        <v>3</v>
      </c>
      <c r="H201" s="38"/>
      <c r="I201" s="38"/>
      <c r="J20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01" s="38" t="str">
        <f>IFERROR(ReserveMaxPlus1(LRD_Base[[#This Row],[Type]]&amp;" "&amp;LRD_Base[[#This Row],[Plan]],LRD_Base[[#This Row],[Niveau actuel]],LRD_Base[[#This Row],[Nombre de cartes]],NVX_LRD[#All]),"-")</f>
        <v>-</v>
      </c>
      <c r="L201" s="71" t="str">
        <f t="shared" si="3"/>
        <v>-</v>
      </c>
    </row>
    <row r="202" spans="1:12" x14ac:dyDescent="0.25">
      <c r="A202" s="55" t="s">
        <v>55</v>
      </c>
      <c r="B202" s="55" t="s">
        <v>2</v>
      </c>
      <c r="C202" s="74"/>
      <c r="D202" s="55">
        <v>2</v>
      </c>
      <c r="E202" s="55" t="s">
        <v>289</v>
      </c>
      <c r="F202" s="56">
        <v>12</v>
      </c>
      <c r="G202" s="56">
        <v>3</v>
      </c>
      <c r="H202" s="38"/>
      <c r="I202" s="38"/>
      <c r="J20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02" s="38" t="str">
        <f>IFERROR(ReserveMaxPlus1(LRD_Base[[#This Row],[Type]]&amp;" "&amp;LRD_Base[[#This Row],[Plan]],LRD_Base[[#This Row],[Niveau actuel]],LRD_Base[[#This Row],[Nombre de cartes]],NVX_LRD[#All]),"-")</f>
        <v>-</v>
      </c>
      <c r="L202" s="71" t="str">
        <f t="shared" si="3"/>
        <v>-</v>
      </c>
    </row>
    <row r="203" spans="1:12" x14ac:dyDescent="0.25">
      <c r="A203" s="55" t="s">
        <v>59</v>
      </c>
      <c r="B203" s="55" t="s">
        <v>2</v>
      </c>
      <c r="C203" s="74"/>
      <c r="D203" s="55">
        <v>2</v>
      </c>
      <c r="E203" s="55" t="s">
        <v>289</v>
      </c>
      <c r="F203" s="56">
        <v>13</v>
      </c>
      <c r="G203" s="56">
        <v>3</v>
      </c>
      <c r="H203" s="38"/>
      <c r="I203" s="38"/>
      <c r="J20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03" s="38" t="str">
        <f>IFERROR(ReserveMaxPlus1(LRD_Base[[#This Row],[Type]]&amp;" "&amp;LRD_Base[[#This Row],[Plan]],LRD_Base[[#This Row],[Niveau actuel]],LRD_Base[[#This Row],[Nombre de cartes]],NVX_LRD[#All]),"-")</f>
        <v>-</v>
      </c>
      <c r="L203" s="71" t="str">
        <f t="shared" si="3"/>
        <v>-</v>
      </c>
    </row>
    <row r="204" spans="1:12" x14ac:dyDescent="0.25">
      <c r="A204" s="55" t="s">
        <v>57</v>
      </c>
      <c r="B204" s="55" t="s">
        <v>2</v>
      </c>
      <c r="C204" s="74"/>
      <c r="D204" s="55">
        <v>2</v>
      </c>
      <c r="E204" s="55" t="s">
        <v>289</v>
      </c>
      <c r="F204" s="56">
        <v>10</v>
      </c>
      <c r="G204" s="56">
        <v>3</v>
      </c>
      <c r="H204" s="38"/>
      <c r="I204" s="38"/>
      <c r="J20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04" s="38" t="str">
        <f>IFERROR(ReserveMaxPlus1(LRD_Base[[#This Row],[Type]]&amp;" "&amp;LRD_Base[[#This Row],[Plan]],LRD_Base[[#This Row],[Niveau actuel]],LRD_Base[[#This Row],[Nombre de cartes]],NVX_LRD[#All]),"-")</f>
        <v>-</v>
      </c>
      <c r="L204" s="71" t="str">
        <f t="shared" si="3"/>
        <v>-</v>
      </c>
    </row>
    <row r="205" spans="1:12" x14ac:dyDescent="0.25">
      <c r="A205" s="55" t="s">
        <v>56</v>
      </c>
      <c r="B205" s="55" t="s">
        <v>2</v>
      </c>
      <c r="C205" s="74"/>
      <c r="D205" s="55">
        <v>2</v>
      </c>
      <c r="E205" s="55" t="s">
        <v>289</v>
      </c>
      <c r="F205" s="56">
        <v>11</v>
      </c>
      <c r="G205" s="56">
        <v>3</v>
      </c>
      <c r="H205" s="38"/>
      <c r="I205" s="38"/>
      <c r="J20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05" s="38" t="str">
        <f>IFERROR(ReserveMaxPlus1(LRD_Base[[#This Row],[Type]]&amp;" "&amp;LRD_Base[[#This Row],[Plan]],LRD_Base[[#This Row],[Niveau actuel]],LRD_Base[[#This Row],[Nombre de cartes]],NVX_LRD[#All]),"-")</f>
        <v>-</v>
      </c>
      <c r="L205" s="71" t="str">
        <f t="shared" si="3"/>
        <v>-</v>
      </c>
    </row>
    <row r="206" spans="1:12" x14ac:dyDescent="0.25">
      <c r="A206" s="55" t="s">
        <v>58</v>
      </c>
      <c r="B206" s="55" t="s">
        <v>2</v>
      </c>
      <c r="C206" s="74"/>
      <c r="D206" s="55">
        <v>2</v>
      </c>
      <c r="E206" s="55" t="s">
        <v>289</v>
      </c>
      <c r="F206" s="56">
        <v>9</v>
      </c>
      <c r="G206" s="56">
        <v>3</v>
      </c>
      <c r="H206" s="38"/>
      <c r="I206" s="38"/>
      <c r="J20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06" s="38" t="str">
        <f>IFERROR(ReserveMaxPlus1(LRD_Base[[#This Row],[Type]]&amp;" "&amp;LRD_Base[[#This Row],[Plan]],LRD_Base[[#This Row],[Niveau actuel]],LRD_Base[[#This Row],[Nombre de cartes]],NVX_LRD[#All]),"-")</f>
        <v>-</v>
      </c>
      <c r="L206" s="71" t="str">
        <f t="shared" si="3"/>
        <v>-</v>
      </c>
    </row>
    <row r="207" spans="1:12" x14ac:dyDescent="0.25">
      <c r="A207" s="55" t="s">
        <v>73</v>
      </c>
      <c r="B207" s="55" t="s">
        <v>3</v>
      </c>
      <c r="C207" s="74"/>
      <c r="D207" s="55">
        <v>2</v>
      </c>
      <c r="E207" s="55" t="s">
        <v>289</v>
      </c>
      <c r="F207" s="56">
        <v>14</v>
      </c>
      <c r="G207" s="56">
        <v>4</v>
      </c>
      <c r="H207" s="38"/>
      <c r="I207" s="38"/>
      <c r="J20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07" s="38" t="str">
        <f>IFERROR(ReserveMaxPlus1(LRD_Base[[#This Row],[Type]]&amp;" "&amp;LRD_Base[[#This Row],[Plan]],LRD_Base[[#This Row],[Niveau actuel]],LRD_Base[[#This Row],[Nombre de cartes]],NVX_LRD[#All]),"-")</f>
        <v>-</v>
      </c>
      <c r="L207" s="71" t="str">
        <f t="shared" si="3"/>
        <v>-</v>
      </c>
    </row>
    <row r="208" spans="1:12" x14ac:dyDescent="0.25">
      <c r="A208" s="55" t="s">
        <v>77</v>
      </c>
      <c r="B208" s="55" t="s">
        <v>3</v>
      </c>
      <c r="C208" s="74"/>
      <c r="D208" s="55">
        <v>2</v>
      </c>
      <c r="E208" s="55" t="s">
        <v>289</v>
      </c>
      <c r="F208" s="56">
        <v>13</v>
      </c>
      <c r="G208" s="56">
        <v>4</v>
      </c>
      <c r="H208" s="38"/>
      <c r="I208" s="38"/>
      <c r="J20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08" s="38" t="str">
        <f>IFERROR(ReserveMaxPlus1(LRD_Base[[#This Row],[Type]]&amp;" "&amp;LRD_Base[[#This Row],[Plan]],LRD_Base[[#This Row],[Niveau actuel]],LRD_Base[[#This Row],[Nombre de cartes]],NVX_LRD[#All]),"-")</f>
        <v>-</v>
      </c>
      <c r="L208" s="71" t="str">
        <f t="shared" si="3"/>
        <v>-</v>
      </c>
    </row>
    <row r="209" spans="1:12" x14ac:dyDescent="0.25">
      <c r="A209" s="55" t="s">
        <v>75</v>
      </c>
      <c r="B209" s="55" t="s">
        <v>3</v>
      </c>
      <c r="C209" s="74"/>
      <c r="D209" s="55">
        <v>2</v>
      </c>
      <c r="E209" s="55" t="s">
        <v>289</v>
      </c>
      <c r="F209" s="56">
        <v>11</v>
      </c>
      <c r="G209" s="56">
        <v>4</v>
      </c>
      <c r="H209" s="38"/>
      <c r="I209" s="38"/>
      <c r="J20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09" s="38" t="str">
        <f>IFERROR(ReserveMaxPlus1(LRD_Base[[#This Row],[Type]]&amp;" "&amp;LRD_Base[[#This Row],[Plan]],LRD_Base[[#This Row],[Niveau actuel]],LRD_Base[[#This Row],[Nombre de cartes]],NVX_LRD[#All]),"-")</f>
        <v>-</v>
      </c>
      <c r="L209" s="71" t="str">
        <f t="shared" si="3"/>
        <v>-</v>
      </c>
    </row>
    <row r="210" spans="1:12" x14ac:dyDescent="0.25">
      <c r="A210" s="55" t="s">
        <v>247</v>
      </c>
      <c r="B210" s="55" t="s">
        <v>3</v>
      </c>
      <c r="C210" s="74"/>
      <c r="D210" s="55">
        <v>2</v>
      </c>
      <c r="E210" s="55" t="s">
        <v>289</v>
      </c>
      <c r="F210" s="56">
        <v>9</v>
      </c>
      <c r="G210" s="56">
        <v>4</v>
      </c>
      <c r="H210" s="38"/>
      <c r="I210" s="38"/>
      <c r="J21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10" s="38" t="str">
        <f>IFERROR(ReserveMaxPlus1(LRD_Base[[#This Row],[Type]]&amp;" "&amp;LRD_Base[[#This Row],[Plan]],LRD_Base[[#This Row],[Niveau actuel]],LRD_Base[[#This Row],[Nombre de cartes]],NVX_LRD[#All]),"-")</f>
        <v>-</v>
      </c>
      <c r="L210" s="71" t="str">
        <f t="shared" si="3"/>
        <v>-</v>
      </c>
    </row>
    <row r="211" spans="1:12" x14ac:dyDescent="0.25">
      <c r="A211" s="55" t="s">
        <v>76</v>
      </c>
      <c r="B211" s="55" t="s">
        <v>3</v>
      </c>
      <c r="C211" s="74"/>
      <c r="D211" s="55">
        <v>2</v>
      </c>
      <c r="E211" s="55" t="s">
        <v>289</v>
      </c>
      <c r="F211" s="56">
        <v>12</v>
      </c>
      <c r="G211" s="56">
        <v>4</v>
      </c>
      <c r="H211" s="38"/>
      <c r="I211" s="38"/>
      <c r="J21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11" s="38" t="str">
        <f>IFERROR(ReserveMaxPlus1(LRD_Base[[#This Row],[Type]]&amp;" "&amp;LRD_Base[[#This Row],[Plan]],LRD_Base[[#This Row],[Niveau actuel]],LRD_Base[[#This Row],[Nombre de cartes]],NVX_LRD[#All]),"-")</f>
        <v>-</v>
      </c>
      <c r="L211" s="71" t="str">
        <f t="shared" si="3"/>
        <v>-</v>
      </c>
    </row>
    <row r="212" spans="1:12" x14ac:dyDescent="0.25">
      <c r="A212" s="55" t="s">
        <v>74</v>
      </c>
      <c r="B212" s="55" t="s">
        <v>3</v>
      </c>
      <c r="C212" s="74"/>
      <c r="D212" s="55">
        <v>2</v>
      </c>
      <c r="E212" s="55" t="s">
        <v>289</v>
      </c>
      <c r="F212" s="56">
        <v>10</v>
      </c>
      <c r="G212" s="56">
        <v>4</v>
      </c>
      <c r="H212" s="38"/>
      <c r="I212" s="38"/>
      <c r="J21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12" s="38" t="str">
        <f>IFERROR(ReserveMaxPlus1(LRD_Base[[#This Row],[Type]]&amp;" "&amp;LRD_Base[[#This Row],[Plan]],LRD_Base[[#This Row],[Niveau actuel]],LRD_Base[[#This Row],[Nombre de cartes]],NVX_LRD[#All]),"-")</f>
        <v>-</v>
      </c>
      <c r="L212" s="71" t="str">
        <f t="shared" si="3"/>
        <v>-</v>
      </c>
    </row>
    <row r="213" spans="1:12" x14ac:dyDescent="0.25">
      <c r="A213" s="55" t="s">
        <v>103</v>
      </c>
      <c r="B213" s="55" t="s">
        <v>4</v>
      </c>
      <c r="C213" s="74"/>
      <c r="D213" s="55">
        <v>2</v>
      </c>
      <c r="E213" s="55" t="s">
        <v>289</v>
      </c>
      <c r="F213" s="56">
        <v>12</v>
      </c>
      <c r="G213" s="56">
        <v>5</v>
      </c>
      <c r="H213" s="38"/>
      <c r="I213" s="38"/>
      <c r="J21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13" s="38" t="str">
        <f>IFERROR(ReserveMaxPlus1(LRD_Base[[#This Row],[Type]]&amp;" "&amp;LRD_Base[[#This Row],[Plan]],LRD_Base[[#This Row],[Niveau actuel]],LRD_Base[[#This Row],[Nombre de cartes]],NVX_LRD[#All]),"-")</f>
        <v>-</v>
      </c>
      <c r="L213" s="71" t="str">
        <f t="shared" si="3"/>
        <v>-</v>
      </c>
    </row>
    <row r="214" spans="1:12" x14ac:dyDescent="0.25">
      <c r="A214" s="55" t="s">
        <v>106</v>
      </c>
      <c r="B214" s="55" t="s">
        <v>4</v>
      </c>
      <c r="C214" s="74"/>
      <c r="D214" s="55">
        <v>2</v>
      </c>
      <c r="E214" s="55" t="s">
        <v>289</v>
      </c>
      <c r="F214" s="56">
        <v>9</v>
      </c>
      <c r="G214" s="56">
        <v>5</v>
      </c>
      <c r="H214" s="38"/>
      <c r="I214" s="38"/>
      <c r="J21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14" s="38" t="str">
        <f>IFERROR(ReserveMaxPlus1(LRD_Base[[#This Row],[Type]]&amp;" "&amp;LRD_Base[[#This Row],[Plan]],LRD_Base[[#This Row],[Niveau actuel]],LRD_Base[[#This Row],[Nombre de cartes]],NVX_LRD[#All]),"-")</f>
        <v>-</v>
      </c>
      <c r="L214" s="71" t="str">
        <f t="shared" si="3"/>
        <v>-</v>
      </c>
    </row>
    <row r="215" spans="1:12" x14ac:dyDescent="0.25">
      <c r="A215" s="55" t="s">
        <v>53</v>
      </c>
      <c r="B215" s="55" t="s">
        <v>4</v>
      </c>
      <c r="C215" s="74"/>
      <c r="D215" s="55">
        <v>2</v>
      </c>
      <c r="E215" s="55" t="s">
        <v>289</v>
      </c>
      <c r="F215" s="56">
        <v>14</v>
      </c>
      <c r="G215" s="56">
        <v>5</v>
      </c>
      <c r="H215" s="38"/>
      <c r="I215" s="38"/>
      <c r="J21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15" s="38" t="str">
        <f>IFERROR(ReserveMaxPlus1(LRD_Base[[#This Row],[Type]]&amp;" "&amp;LRD_Base[[#This Row],[Plan]],LRD_Base[[#This Row],[Niveau actuel]],LRD_Base[[#This Row],[Nombre de cartes]],NVX_LRD[#All]),"-")</f>
        <v>-</v>
      </c>
      <c r="L215" s="71" t="str">
        <f t="shared" si="3"/>
        <v>-</v>
      </c>
    </row>
    <row r="216" spans="1:12" x14ac:dyDescent="0.25">
      <c r="A216" s="55" t="s">
        <v>105</v>
      </c>
      <c r="B216" s="55" t="s">
        <v>4</v>
      </c>
      <c r="C216" s="74"/>
      <c r="D216" s="55">
        <v>2</v>
      </c>
      <c r="E216" s="55" t="s">
        <v>289</v>
      </c>
      <c r="F216" s="56">
        <v>11</v>
      </c>
      <c r="G216" s="56">
        <v>5</v>
      </c>
      <c r="H216" s="38"/>
      <c r="I216" s="38"/>
      <c r="J21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16" s="38" t="str">
        <f>IFERROR(ReserveMaxPlus1(LRD_Base[[#This Row],[Type]]&amp;" "&amp;LRD_Base[[#This Row],[Plan]],LRD_Base[[#This Row],[Niveau actuel]],LRD_Base[[#This Row],[Nombre de cartes]],NVX_LRD[#All]),"-")</f>
        <v>-</v>
      </c>
      <c r="L216" s="71" t="str">
        <f t="shared" si="3"/>
        <v>-</v>
      </c>
    </row>
    <row r="217" spans="1:12" x14ac:dyDescent="0.25">
      <c r="A217" s="55" t="s">
        <v>104</v>
      </c>
      <c r="B217" s="55" t="s">
        <v>4</v>
      </c>
      <c r="C217" s="74"/>
      <c r="D217" s="55">
        <v>2</v>
      </c>
      <c r="E217" s="55" t="s">
        <v>289</v>
      </c>
      <c r="F217" s="56">
        <v>13</v>
      </c>
      <c r="G217" s="56">
        <v>5</v>
      </c>
      <c r="H217" s="38"/>
      <c r="I217" s="38"/>
      <c r="J21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17" s="38" t="str">
        <f>IFERROR(ReserveMaxPlus1(LRD_Base[[#This Row],[Type]]&amp;" "&amp;LRD_Base[[#This Row],[Plan]],LRD_Base[[#This Row],[Niveau actuel]],LRD_Base[[#This Row],[Nombre de cartes]],NVX_LRD[#All]),"-")</f>
        <v>-</v>
      </c>
      <c r="L217" s="71" t="str">
        <f t="shared" si="3"/>
        <v>-</v>
      </c>
    </row>
    <row r="218" spans="1:12" x14ac:dyDescent="0.25">
      <c r="A218" s="55" t="s">
        <v>107</v>
      </c>
      <c r="B218" s="55" t="s">
        <v>4</v>
      </c>
      <c r="C218" s="74"/>
      <c r="D218" s="55">
        <v>2</v>
      </c>
      <c r="E218" s="55" t="s">
        <v>289</v>
      </c>
      <c r="F218" s="56">
        <v>10</v>
      </c>
      <c r="G218" s="56">
        <v>5</v>
      </c>
      <c r="H218" s="38"/>
      <c r="I218" s="38"/>
      <c r="J21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18" s="38" t="str">
        <f>IFERROR(ReserveMaxPlus1(LRD_Base[[#This Row],[Type]]&amp;" "&amp;LRD_Base[[#This Row],[Plan]],LRD_Base[[#This Row],[Niveau actuel]],LRD_Base[[#This Row],[Nombre de cartes]],NVX_LRD[#All]),"-")</f>
        <v>-</v>
      </c>
      <c r="L218" s="71" t="str">
        <f t="shared" si="3"/>
        <v>-</v>
      </c>
    </row>
    <row r="219" spans="1:12" x14ac:dyDescent="0.25">
      <c r="A219" s="55" t="s">
        <v>124</v>
      </c>
      <c r="B219" s="55" t="s">
        <v>5</v>
      </c>
      <c r="C219" s="74"/>
      <c r="D219" s="55">
        <v>2</v>
      </c>
      <c r="E219" s="55" t="s">
        <v>289</v>
      </c>
      <c r="F219" s="56">
        <v>12</v>
      </c>
      <c r="G219" s="56">
        <v>6</v>
      </c>
      <c r="H219" s="38"/>
      <c r="I219" s="38"/>
      <c r="J21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19" s="38" t="str">
        <f>IFERROR(ReserveMaxPlus1(LRD_Base[[#This Row],[Type]]&amp;" "&amp;LRD_Base[[#This Row],[Plan]],LRD_Base[[#This Row],[Niveau actuel]],LRD_Base[[#This Row],[Nombre de cartes]],NVX_LRD[#All]),"-")</f>
        <v>-</v>
      </c>
      <c r="L219" s="71" t="str">
        <f t="shared" si="3"/>
        <v>-</v>
      </c>
    </row>
    <row r="220" spans="1:12" x14ac:dyDescent="0.25">
      <c r="A220" s="55" t="s">
        <v>445</v>
      </c>
      <c r="B220" s="55" t="s">
        <v>5</v>
      </c>
      <c r="C220" s="74"/>
      <c r="D220" s="55">
        <v>2</v>
      </c>
      <c r="E220" s="55" t="s">
        <v>289</v>
      </c>
      <c r="F220" s="56">
        <v>9</v>
      </c>
      <c r="G220" s="56">
        <v>6</v>
      </c>
      <c r="H220" s="38"/>
      <c r="I220" s="38"/>
      <c r="J22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20" s="38" t="str">
        <f>IFERROR(ReserveMaxPlus1(LRD_Base[[#This Row],[Type]]&amp;" "&amp;LRD_Base[[#This Row],[Plan]],LRD_Base[[#This Row],[Niveau actuel]],LRD_Base[[#This Row],[Nombre de cartes]],NVX_LRD[#All]),"-")</f>
        <v>-</v>
      </c>
      <c r="L220" s="71" t="str">
        <f t="shared" si="3"/>
        <v>-</v>
      </c>
    </row>
    <row r="221" spans="1:12" x14ac:dyDescent="0.25">
      <c r="A221" s="55" t="s">
        <v>126</v>
      </c>
      <c r="B221" s="55" t="s">
        <v>5</v>
      </c>
      <c r="C221" s="74"/>
      <c r="D221" s="55">
        <v>2</v>
      </c>
      <c r="E221" s="55" t="s">
        <v>289</v>
      </c>
      <c r="F221" s="56">
        <v>13</v>
      </c>
      <c r="G221" s="56">
        <v>6</v>
      </c>
      <c r="H221" s="38"/>
      <c r="I221" s="38"/>
      <c r="J22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21" s="38" t="str">
        <f>IFERROR(ReserveMaxPlus1(LRD_Base[[#This Row],[Type]]&amp;" "&amp;LRD_Base[[#This Row],[Plan]],LRD_Base[[#This Row],[Niveau actuel]],LRD_Base[[#This Row],[Nombre de cartes]],NVX_LRD[#All]),"-")</f>
        <v>-</v>
      </c>
      <c r="L221" s="71" t="str">
        <f t="shared" si="3"/>
        <v>-</v>
      </c>
    </row>
    <row r="222" spans="1:12" x14ac:dyDescent="0.25">
      <c r="A222" s="55" t="s">
        <v>122</v>
      </c>
      <c r="B222" s="55" t="s">
        <v>5</v>
      </c>
      <c r="C222" s="74"/>
      <c r="D222" s="55">
        <v>2</v>
      </c>
      <c r="E222" s="55" t="s">
        <v>289</v>
      </c>
      <c r="F222" s="56">
        <v>11</v>
      </c>
      <c r="G222" s="56">
        <v>6</v>
      </c>
      <c r="H222" s="38"/>
      <c r="I222" s="38"/>
      <c r="J22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22" s="38" t="str">
        <f>IFERROR(ReserveMaxPlus1(LRD_Base[[#This Row],[Type]]&amp;" "&amp;LRD_Base[[#This Row],[Plan]],LRD_Base[[#This Row],[Niveau actuel]],LRD_Base[[#This Row],[Nombre de cartes]],NVX_LRD[#All]),"-")</f>
        <v>-</v>
      </c>
      <c r="L222" s="71" t="str">
        <f t="shared" si="3"/>
        <v>-</v>
      </c>
    </row>
    <row r="223" spans="1:12" x14ac:dyDescent="0.25">
      <c r="A223" s="55" t="s">
        <v>125</v>
      </c>
      <c r="B223" s="55" t="s">
        <v>5</v>
      </c>
      <c r="C223" s="74"/>
      <c r="D223" s="55">
        <v>2</v>
      </c>
      <c r="E223" s="55" t="s">
        <v>289</v>
      </c>
      <c r="F223" s="56">
        <v>10</v>
      </c>
      <c r="G223" s="56">
        <v>6</v>
      </c>
      <c r="H223" s="38"/>
      <c r="I223" s="38"/>
      <c r="J22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23" s="38" t="str">
        <f>IFERROR(ReserveMaxPlus1(LRD_Base[[#This Row],[Type]]&amp;" "&amp;LRD_Base[[#This Row],[Plan]],LRD_Base[[#This Row],[Niveau actuel]],LRD_Base[[#This Row],[Nombre de cartes]],NVX_LRD[#All]),"-")</f>
        <v>-</v>
      </c>
      <c r="L223" s="71" t="str">
        <f t="shared" si="3"/>
        <v>-</v>
      </c>
    </row>
    <row r="224" spans="1:12" x14ac:dyDescent="0.25">
      <c r="A224" s="55" t="s">
        <v>123</v>
      </c>
      <c r="B224" s="55" t="s">
        <v>5</v>
      </c>
      <c r="C224" s="74"/>
      <c r="D224" s="55">
        <v>2</v>
      </c>
      <c r="E224" s="55" t="s">
        <v>289</v>
      </c>
      <c r="F224" s="56">
        <v>14</v>
      </c>
      <c r="G224" s="56">
        <v>6</v>
      </c>
      <c r="H224" s="38"/>
      <c r="I224" s="38"/>
      <c r="J22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24" s="38" t="str">
        <f>IFERROR(ReserveMaxPlus1(LRD_Base[[#This Row],[Type]]&amp;" "&amp;LRD_Base[[#This Row],[Plan]],LRD_Base[[#This Row],[Niveau actuel]],LRD_Base[[#This Row],[Nombre de cartes]],NVX_LRD[#All]),"-")</f>
        <v>-</v>
      </c>
      <c r="L224" s="71" t="str">
        <f t="shared" si="3"/>
        <v>-</v>
      </c>
    </row>
    <row r="225" spans="1:13" x14ac:dyDescent="0.25">
      <c r="A225" s="55" t="s">
        <v>146</v>
      </c>
      <c r="B225" s="55" t="s">
        <v>93</v>
      </c>
      <c r="C225" s="74"/>
      <c r="D225" s="55">
        <v>2</v>
      </c>
      <c r="E225" s="55" t="s">
        <v>289</v>
      </c>
      <c r="F225" s="56">
        <v>13</v>
      </c>
      <c r="G225" s="56">
        <v>7</v>
      </c>
      <c r="H225" s="38"/>
      <c r="I225" s="38"/>
      <c r="J22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25" s="38" t="str">
        <f>IFERROR(ReserveMaxPlus1(LRD_Base[[#This Row],[Type]]&amp;" "&amp;LRD_Base[[#This Row],[Plan]],LRD_Base[[#This Row],[Niveau actuel]],LRD_Base[[#This Row],[Nombre de cartes]],NVX_LRD[#All]),"-")</f>
        <v>-</v>
      </c>
      <c r="L225" s="71" t="str">
        <f t="shared" si="3"/>
        <v>-</v>
      </c>
    </row>
    <row r="226" spans="1:13" x14ac:dyDescent="0.25">
      <c r="A226" s="55" t="s">
        <v>562</v>
      </c>
      <c r="B226" s="55" t="s">
        <v>93</v>
      </c>
      <c r="C226" s="74"/>
      <c r="D226" s="55">
        <v>2</v>
      </c>
      <c r="E226" s="55" t="s">
        <v>289</v>
      </c>
      <c r="F226" s="56">
        <v>14</v>
      </c>
      <c r="G226" s="56">
        <v>7</v>
      </c>
      <c r="H226" s="38"/>
      <c r="I226" s="38"/>
      <c r="J22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26" s="38" t="str">
        <f>IFERROR(ReserveMaxPlus1(LRD_Base[[#This Row],[Type]]&amp;" "&amp;LRD_Base[[#This Row],[Plan]],LRD_Base[[#This Row],[Niveau actuel]],LRD_Base[[#This Row],[Nombre de cartes]],NVX_LRD[#All]),"-")</f>
        <v>-</v>
      </c>
      <c r="L226" s="71" t="str">
        <f t="shared" si="3"/>
        <v>-</v>
      </c>
    </row>
    <row r="227" spans="1:13" x14ac:dyDescent="0.25">
      <c r="A227" s="55" t="s">
        <v>144</v>
      </c>
      <c r="B227" s="55" t="s">
        <v>93</v>
      </c>
      <c r="C227" s="74"/>
      <c r="D227" s="55">
        <v>2</v>
      </c>
      <c r="E227" s="55" t="s">
        <v>289</v>
      </c>
      <c r="F227" s="56">
        <v>12</v>
      </c>
      <c r="G227" s="56">
        <v>7</v>
      </c>
      <c r="H227" s="38"/>
      <c r="I227" s="38"/>
      <c r="J22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27" s="38" t="str">
        <f>IFERROR(ReserveMaxPlus1(LRD_Base[[#This Row],[Type]]&amp;" "&amp;LRD_Base[[#This Row],[Plan]],LRD_Base[[#This Row],[Niveau actuel]],LRD_Base[[#This Row],[Nombre de cartes]],NVX_LRD[#All]),"-")</f>
        <v>-</v>
      </c>
      <c r="L227" s="71" t="str">
        <f t="shared" si="3"/>
        <v>-</v>
      </c>
    </row>
    <row r="228" spans="1:13" x14ac:dyDescent="0.25">
      <c r="A228" s="55" t="s">
        <v>143</v>
      </c>
      <c r="B228" s="55" t="s">
        <v>93</v>
      </c>
      <c r="C228" s="74"/>
      <c r="D228" s="55">
        <v>2</v>
      </c>
      <c r="E228" s="55" t="s">
        <v>289</v>
      </c>
      <c r="F228" s="56">
        <v>11</v>
      </c>
      <c r="G228" s="56">
        <v>7</v>
      </c>
      <c r="H228" s="38"/>
      <c r="I228" s="38"/>
      <c r="J22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28" s="38" t="str">
        <f>IFERROR(ReserveMaxPlus1(LRD_Base[[#This Row],[Type]]&amp;" "&amp;LRD_Base[[#This Row],[Plan]],LRD_Base[[#This Row],[Niveau actuel]],LRD_Base[[#This Row],[Nombre de cartes]],NVX_LRD[#All]),"-")</f>
        <v>-</v>
      </c>
      <c r="L228" s="71" t="str">
        <f t="shared" si="3"/>
        <v>-</v>
      </c>
    </row>
    <row r="229" spans="1:13" x14ac:dyDescent="0.25">
      <c r="A229" s="55" t="s">
        <v>142</v>
      </c>
      <c r="B229" s="55" t="s">
        <v>93</v>
      </c>
      <c r="C229" s="74"/>
      <c r="D229" s="55">
        <v>2</v>
      </c>
      <c r="E229" s="55" t="s">
        <v>289</v>
      </c>
      <c r="F229" s="56">
        <v>9</v>
      </c>
      <c r="G229" s="56">
        <v>7</v>
      </c>
      <c r="H229" s="38"/>
      <c r="I229" s="38"/>
      <c r="J22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29" s="38" t="str">
        <f>IFERROR(ReserveMaxPlus1(LRD_Base[[#This Row],[Type]]&amp;" "&amp;LRD_Base[[#This Row],[Plan]],LRD_Base[[#This Row],[Niveau actuel]],LRD_Base[[#This Row],[Nombre de cartes]],NVX_LRD[#All]),"-")</f>
        <v>-</v>
      </c>
      <c r="L229" s="71" t="str">
        <f t="shared" si="3"/>
        <v>-</v>
      </c>
    </row>
    <row r="230" spans="1:13" x14ac:dyDescent="0.25">
      <c r="A230" s="55" t="s">
        <v>145</v>
      </c>
      <c r="B230" s="55" t="s">
        <v>93</v>
      </c>
      <c r="C230" s="74"/>
      <c r="D230" s="55">
        <v>2</v>
      </c>
      <c r="E230" s="55" t="s">
        <v>289</v>
      </c>
      <c r="F230" s="56">
        <v>10</v>
      </c>
      <c r="G230" s="56">
        <v>7</v>
      </c>
      <c r="H230" s="38"/>
      <c r="I230" s="38"/>
      <c r="J23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30" s="38" t="str">
        <f>IFERROR(ReserveMaxPlus1(LRD_Base[[#This Row],[Type]]&amp;" "&amp;LRD_Base[[#This Row],[Plan]],LRD_Base[[#This Row],[Niveau actuel]],LRD_Base[[#This Row],[Nombre de cartes]],NVX_LRD[#All]),"-")</f>
        <v>-</v>
      </c>
      <c r="L230" s="71" t="str">
        <f t="shared" si="3"/>
        <v>-</v>
      </c>
    </row>
    <row r="231" spans="1:13" x14ac:dyDescent="0.25">
      <c r="A231" s="55" t="s">
        <v>162</v>
      </c>
      <c r="B231" s="55" t="s">
        <v>94</v>
      </c>
      <c r="C231" s="74"/>
      <c r="D231" s="55">
        <v>2</v>
      </c>
      <c r="E231" s="55" t="s">
        <v>289</v>
      </c>
      <c r="F231" s="56">
        <v>10</v>
      </c>
      <c r="G231" s="56">
        <v>8</v>
      </c>
      <c r="H231" s="38"/>
      <c r="I231" s="38"/>
      <c r="J23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31" s="38" t="str">
        <f>IFERROR(ReserveMaxPlus1(LRD_Base[[#This Row],[Type]]&amp;" "&amp;LRD_Base[[#This Row],[Plan]],LRD_Base[[#This Row],[Niveau actuel]],LRD_Base[[#This Row],[Nombre de cartes]],NVX_LRD[#All]),"-")</f>
        <v>-</v>
      </c>
      <c r="L231" s="71" t="str">
        <f t="shared" si="3"/>
        <v>-</v>
      </c>
    </row>
    <row r="232" spans="1:13" x14ac:dyDescent="0.25">
      <c r="A232" s="55" t="s">
        <v>160</v>
      </c>
      <c r="B232" s="55" t="s">
        <v>94</v>
      </c>
      <c r="C232" s="74"/>
      <c r="D232" s="55">
        <v>2</v>
      </c>
      <c r="E232" s="55" t="s">
        <v>289</v>
      </c>
      <c r="F232" s="56">
        <v>11</v>
      </c>
      <c r="G232" s="56">
        <v>8</v>
      </c>
      <c r="H232" s="38"/>
      <c r="I232" s="38"/>
      <c r="J23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32" s="38" t="str">
        <f>IFERROR(ReserveMaxPlus1(LRD_Base[[#This Row],[Type]]&amp;" "&amp;LRD_Base[[#This Row],[Plan]],LRD_Base[[#This Row],[Niveau actuel]],LRD_Base[[#This Row],[Nombre de cartes]],NVX_LRD[#All]),"-")</f>
        <v>-</v>
      </c>
      <c r="L232" s="71" t="str">
        <f t="shared" si="3"/>
        <v>-</v>
      </c>
    </row>
    <row r="233" spans="1:13" x14ac:dyDescent="0.25">
      <c r="A233" s="55" t="s">
        <v>159</v>
      </c>
      <c r="B233" s="55" t="s">
        <v>94</v>
      </c>
      <c r="C233" s="74"/>
      <c r="D233" s="55">
        <v>2</v>
      </c>
      <c r="E233" s="55" t="s">
        <v>289</v>
      </c>
      <c r="F233" s="56">
        <v>13</v>
      </c>
      <c r="G233" s="56">
        <v>8</v>
      </c>
      <c r="H233" s="38"/>
      <c r="I233" s="38"/>
      <c r="J23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33" s="38" t="str">
        <f>IFERROR(ReserveMaxPlus1(LRD_Base[[#This Row],[Type]]&amp;" "&amp;LRD_Base[[#This Row],[Plan]],LRD_Base[[#This Row],[Niveau actuel]],LRD_Base[[#This Row],[Nombre de cartes]],NVX_LRD[#All]),"-")</f>
        <v>-</v>
      </c>
      <c r="L233" s="71" t="str">
        <f t="shared" si="3"/>
        <v>-</v>
      </c>
    </row>
    <row r="234" spans="1:13" x14ac:dyDescent="0.25">
      <c r="A234" s="55" t="s">
        <v>163</v>
      </c>
      <c r="B234" s="55" t="s">
        <v>94</v>
      </c>
      <c r="C234" s="74"/>
      <c r="D234" s="55">
        <v>2</v>
      </c>
      <c r="E234" s="55" t="s">
        <v>289</v>
      </c>
      <c r="F234" s="56">
        <v>12</v>
      </c>
      <c r="G234" s="56">
        <v>8</v>
      </c>
      <c r="H234" s="38"/>
      <c r="I234" s="38"/>
      <c r="J23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34" s="38" t="str">
        <f>IFERROR(ReserveMaxPlus1(LRD_Base[[#This Row],[Type]]&amp;" "&amp;LRD_Base[[#This Row],[Plan]],LRD_Base[[#This Row],[Niveau actuel]],LRD_Base[[#This Row],[Nombre de cartes]],NVX_LRD[#All]),"-")</f>
        <v>-</v>
      </c>
      <c r="L234" s="71" t="str">
        <f t="shared" si="3"/>
        <v>-</v>
      </c>
    </row>
    <row r="235" spans="1:13" x14ac:dyDescent="0.25">
      <c r="A235" s="55" t="s">
        <v>642</v>
      </c>
      <c r="B235" s="55" t="s">
        <v>94</v>
      </c>
      <c r="C235" s="74"/>
      <c r="D235" s="55">
        <v>2</v>
      </c>
      <c r="E235" s="55" t="s">
        <v>289</v>
      </c>
      <c r="F235" s="56">
        <v>14</v>
      </c>
      <c r="G235" s="56">
        <v>8</v>
      </c>
      <c r="H235" s="38"/>
      <c r="I235" s="38"/>
      <c r="J23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35" s="38" t="str">
        <f>IFERROR(ReserveMaxPlus1(LRD_Base[[#This Row],[Type]]&amp;" "&amp;LRD_Base[[#This Row],[Plan]],LRD_Base[[#This Row],[Niveau actuel]],LRD_Base[[#This Row],[Nombre de cartes]],NVX_LRD[#All]),"-")</f>
        <v>-</v>
      </c>
      <c r="L235" s="71" t="str">
        <f t="shared" si="3"/>
        <v>-</v>
      </c>
    </row>
    <row r="236" spans="1:13" x14ac:dyDescent="0.25">
      <c r="A236" s="55" t="s">
        <v>161</v>
      </c>
      <c r="B236" s="55" t="s">
        <v>94</v>
      </c>
      <c r="C236" s="74"/>
      <c r="D236" s="55">
        <v>2</v>
      </c>
      <c r="E236" s="55" t="s">
        <v>289</v>
      </c>
      <c r="F236" s="56">
        <v>9</v>
      </c>
      <c r="G236" s="56">
        <v>8</v>
      </c>
      <c r="H236" s="38"/>
      <c r="I236" s="38"/>
      <c r="J23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36" s="38" t="str">
        <f>IFERROR(ReserveMaxPlus1(LRD_Base[[#This Row],[Type]]&amp;" "&amp;LRD_Base[[#This Row],[Plan]],LRD_Base[[#This Row],[Niveau actuel]],LRD_Base[[#This Row],[Nombre de cartes]],NVX_LRD[#All]),"-")</f>
        <v>-</v>
      </c>
      <c r="L236" s="71" t="str">
        <f t="shared" si="3"/>
        <v>-</v>
      </c>
    </row>
    <row r="237" spans="1:13" x14ac:dyDescent="0.25">
      <c r="A237" s="55" t="s">
        <v>639</v>
      </c>
      <c r="B237" s="55" t="s">
        <v>595</v>
      </c>
      <c r="C237" s="74"/>
      <c r="D237" s="55">
        <v>2</v>
      </c>
      <c r="E237" s="55" t="s">
        <v>289</v>
      </c>
      <c r="F237" s="56">
        <v>10</v>
      </c>
      <c r="G237" s="56">
        <v>9</v>
      </c>
      <c r="H237" s="38"/>
      <c r="I237" s="38"/>
      <c r="J23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37" s="38" t="str">
        <f>IFERROR(ReserveMaxPlus1(LRD_Base[[#This Row],[Type]]&amp;" "&amp;LRD_Base[[#This Row],[Plan]],LRD_Base[[#This Row],[Niveau actuel]],LRD_Base[[#This Row],[Nombre de cartes]],NVX_LRD[#All]),"-")</f>
        <v>-</v>
      </c>
      <c r="L237" s="71" t="str">
        <f t="shared" si="3"/>
        <v>-</v>
      </c>
      <c r="M237" s="30"/>
    </row>
    <row r="238" spans="1:13" x14ac:dyDescent="0.25">
      <c r="A238" s="55" t="s">
        <v>601</v>
      </c>
      <c r="B238" s="55" t="s">
        <v>595</v>
      </c>
      <c r="C238" s="74"/>
      <c r="D238" s="55">
        <v>2</v>
      </c>
      <c r="E238" s="55" t="s">
        <v>289</v>
      </c>
      <c r="F238" s="56">
        <v>8</v>
      </c>
      <c r="G238" s="56">
        <v>9</v>
      </c>
      <c r="H238" s="38"/>
      <c r="I238" s="38"/>
      <c r="J23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38" s="38" t="str">
        <f>IFERROR(ReserveMaxPlus1(LRD_Base[[#This Row],[Type]]&amp;" "&amp;LRD_Base[[#This Row],[Plan]],LRD_Base[[#This Row],[Niveau actuel]],LRD_Base[[#This Row],[Nombre de cartes]],NVX_LRD[#All]),"-")</f>
        <v>-</v>
      </c>
      <c r="L238" s="71" t="str">
        <f t="shared" si="3"/>
        <v>-</v>
      </c>
      <c r="M238" s="30"/>
    </row>
    <row r="239" spans="1:13" x14ac:dyDescent="0.25">
      <c r="A239" s="55" t="s">
        <v>602</v>
      </c>
      <c r="B239" s="55" t="s">
        <v>595</v>
      </c>
      <c r="C239" s="74"/>
      <c r="D239" s="55">
        <v>2</v>
      </c>
      <c r="E239" s="55" t="s">
        <v>289</v>
      </c>
      <c r="F239" s="56">
        <v>9</v>
      </c>
      <c r="G239" s="56">
        <v>9</v>
      </c>
      <c r="H239" s="38"/>
      <c r="I239" s="38"/>
      <c r="J23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39" s="38" t="str">
        <f>IFERROR(ReserveMaxPlus1(LRD_Base[[#This Row],[Type]]&amp;" "&amp;LRD_Base[[#This Row],[Plan]],LRD_Base[[#This Row],[Niveau actuel]],LRD_Base[[#This Row],[Nombre de cartes]],NVX_LRD[#All]),"-")</f>
        <v>-</v>
      </c>
      <c r="L239" s="71" t="str">
        <f t="shared" si="3"/>
        <v>-</v>
      </c>
      <c r="M239" s="30"/>
    </row>
    <row r="240" spans="1:13" x14ac:dyDescent="0.25">
      <c r="A240" s="55" t="s">
        <v>182</v>
      </c>
      <c r="B240" s="55" t="s">
        <v>95</v>
      </c>
      <c r="C240" s="74"/>
      <c r="D240" s="55">
        <v>2</v>
      </c>
      <c r="E240" s="55" t="s">
        <v>289</v>
      </c>
      <c r="F240" s="56">
        <v>10</v>
      </c>
      <c r="G240" s="56">
        <v>10</v>
      </c>
      <c r="H240" s="38"/>
      <c r="I240" s="38"/>
      <c r="J24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40" s="38" t="str">
        <f>IFERROR(ReserveMaxPlus1(LRD_Base[[#This Row],[Type]]&amp;" "&amp;LRD_Base[[#This Row],[Plan]],LRD_Base[[#This Row],[Niveau actuel]],LRD_Base[[#This Row],[Nombre de cartes]],NVX_LRD[#All]),"-")</f>
        <v>-</v>
      </c>
      <c r="L240" s="71" t="str">
        <f t="shared" si="3"/>
        <v>-</v>
      </c>
      <c r="M240" s="30"/>
    </row>
    <row r="241" spans="1:13" x14ac:dyDescent="0.25">
      <c r="A241" s="55" t="s">
        <v>183</v>
      </c>
      <c r="B241" s="55" t="s">
        <v>95</v>
      </c>
      <c r="C241" s="74"/>
      <c r="D241" s="55">
        <v>2</v>
      </c>
      <c r="E241" s="55" t="s">
        <v>289</v>
      </c>
      <c r="F241" s="56">
        <v>9</v>
      </c>
      <c r="G241" s="56">
        <v>10</v>
      </c>
      <c r="H241" s="38"/>
      <c r="I241" s="38"/>
      <c r="J24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41" s="38" t="str">
        <f>IFERROR(ReserveMaxPlus1(LRD_Base[[#This Row],[Type]]&amp;" "&amp;LRD_Base[[#This Row],[Plan]],LRD_Base[[#This Row],[Niveau actuel]],LRD_Base[[#This Row],[Nombre de cartes]],NVX_LRD[#All]),"-")</f>
        <v>-</v>
      </c>
      <c r="L241" s="71" t="str">
        <f t="shared" si="3"/>
        <v>-</v>
      </c>
      <c r="M241" s="30"/>
    </row>
    <row r="242" spans="1:13" x14ac:dyDescent="0.25">
      <c r="A242" s="55" t="s">
        <v>180</v>
      </c>
      <c r="B242" s="55" t="s">
        <v>95</v>
      </c>
      <c r="C242" s="74"/>
      <c r="D242" s="55">
        <v>2</v>
      </c>
      <c r="E242" s="55" t="s">
        <v>289</v>
      </c>
      <c r="F242" s="56">
        <v>12</v>
      </c>
      <c r="G242" s="56">
        <v>10</v>
      </c>
      <c r="H242" s="38"/>
      <c r="I242" s="38"/>
      <c r="J24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42" s="38" t="str">
        <f>IFERROR(ReserveMaxPlus1(LRD_Base[[#This Row],[Type]]&amp;" "&amp;LRD_Base[[#This Row],[Plan]],LRD_Base[[#This Row],[Niveau actuel]],LRD_Base[[#This Row],[Nombre de cartes]],NVX_LRD[#All]),"-")</f>
        <v>-</v>
      </c>
      <c r="L242" s="71" t="str">
        <f t="shared" si="3"/>
        <v>-</v>
      </c>
      <c r="M242" s="30"/>
    </row>
    <row r="243" spans="1:13" x14ac:dyDescent="0.25">
      <c r="A243" s="55" t="s">
        <v>181</v>
      </c>
      <c r="B243" s="55" t="s">
        <v>95</v>
      </c>
      <c r="C243" s="74"/>
      <c r="D243" s="55">
        <v>2</v>
      </c>
      <c r="E243" s="55" t="s">
        <v>289</v>
      </c>
      <c r="F243" s="56">
        <v>11</v>
      </c>
      <c r="G243" s="56">
        <v>10</v>
      </c>
      <c r="H243" s="38"/>
      <c r="I243" s="38"/>
      <c r="J24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43" s="38" t="str">
        <f>IFERROR(ReserveMaxPlus1(LRD_Base[[#This Row],[Type]]&amp;" "&amp;LRD_Base[[#This Row],[Plan]],LRD_Base[[#This Row],[Niveau actuel]],LRD_Base[[#This Row],[Nombre de cartes]],NVX_LRD[#All]),"-")</f>
        <v>-</v>
      </c>
      <c r="L243" s="71" t="str">
        <f t="shared" si="3"/>
        <v>-</v>
      </c>
      <c r="M243" s="30"/>
    </row>
    <row r="244" spans="1:13" x14ac:dyDescent="0.25">
      <c r="A244" s="55" t="s">
        <v>184</v>
      </c>
      <c r="B244" s="55" t="s">
        <v>95</v>
      </c>
      <c r="C244" s="74"/>
      <c r="D244" s="55">
        <v>2</v>
      </c>
      <c r="E244" s="55" t="s">
        <v>289</v>
      </c>
      <c r="F244" s="56">
        <v>8</v>
      </c>
      <c r="G244" s="56">
        <v>10</v>
      </c>
      <c r="H244" s="38"/>
      <c r="I244" s="38"/>
      <c r="J24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44" s="38" t="str">
        <f>IFERROR(ReserveMaxPlus1(LRD_Base[[#This Row],[Type]]&amp;" "&amp;LRD_Base[[#This Row],[Plan]],LRD_Base[[#This Row],[Niveau actuel]],LRD_Base[[#This Row],[Nombre de cartes]],NVX_LRD[#All]),"-")</f>
        <v>-</v>
      </c>
      <c r="L244" s="71" t="str">
        <f t="shared" si="3"/>
        <v>-</v>
      </c>
      <c r="M244" s="30"/>
    </row>
    <row r="245" spans="1:13" x14ac:dyDescent="0.25">
      <c r="A245" s="55" t="s">
        <v>573</v>
      </c>
      <c r="B245" s="55" t="s">
        <v>566</v>
      </c>
      <c r="C245" s="74"/>
      <c r="D245" s="55">
        <v>2</v>
      </c>
      <c r="E245" s="55" t="s">
        <v>289</v>
      </c>
      <c r="F245" s="56">
        <v>10</v>
      </c>
      <c r="G245" s="56">
        <v>11</v>
      </c>
      <c r="H245" s="38"/>
      <c r="I245" s="38"/>
      <c r="J24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45" s="38" t="str">
        <f>IFERROR(ReserveMaxPlus1(LRD_Base[[#This Row],[Type]]&amp;" "&amp;LRD_Base[[#This Row],[Plan]],LRD_Base[[#This Row],[Niveau actuel]],LRD_Base[[#This Row],[Nombre de cartes]],NVX_LRD[#All]),"-")</f>
        <v>-</v>
      </c>
      <c r="L245" s="71" t="str">
        <f t="shared" si="3"/>
        <v>-</v>
      </c>
    </row>
    <row r="246" spans="1:13" x14ac:dyDescent="0.25">
      <c r="A246" s="55" t="s">
        <v>571</v>
      </c>
      <c r="B246" s="55" t="s">
        <v>566</v>
      </c>
      <c r="C246" s="74"/>
      <c r="D246" s="55">
        <v>2</v>
      </c>
      <c r="E246" s="55" t="s">
        <v>289</v>
      </c>
      <c r="F246" s="56">
        <v>8</v>
      </c>
      <c r="G246" s="56">
        <v>11</v>
      </c>
      <c r="H246" s="38"/>
      <c r="I246" s="38"/>
      <c r="J24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46" s="38" t="str">
        <f>IFERROR(ReserveMaxPlus1(LRD_Base[[#This Row],[Type]]&amp;" "&amp;LRD_Base[[#This Row],[Plan]],LRD_Base[[#This Row],[Niveau actuel]],LRD_Base[[#This Row],[Nombre de cartes]],NVX_LRD[#All]),"-")</f>
        <v>-</v>
      </c>
      <c r="L246" s="71" t="str">
        <f t="shared" si="3"/>
        <v>-</v>
      </c>
    </row>
    <row r="247" spans="1:13" x14ac:dyDescent="0.25">
      <c r="A247" s="55" t="s">
        <v>572</v>
      </c>
      <c r="B247" s="55" t="s">
        <v>566</v>
      </c>
      <c r="C247" s="74"/>
      <c r="D247" s="55">
        <v>2</v>
      </c>
      <c r="E247" s="55" t="s">
        <v>289</v>
      </c>
      <c r="F247" s="56">
        <v>9</v>
      </c>
      <c r="G247" s="56">
        <v>11</v>
      </c>
      <c r="H247" s="38"/>
      <c r="I247" s="38"/>
      <c r="J24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47" s="38" t="str">
        <f>IFERROR(ReserveMaxPlus1(LRD_Base[[#This Row],[Type]]&amp;" "&amp;LRD_Base[[#This Row],[Plan]],LRD_Base[[#This Row],[Niveau actuel]],LRD_Base[[#This Row],[Nombre de cartes]],NVX_LRD[#All]),"-")</f>
        <v>-</v>
      </c>
      <c r="L247" s="71" t="str">
        <f t="shared" si="3"/>
        <v>-</v>
      </c>
    </row>
    <row r="248" spans="1:13" x14ac:dyDescent="0.25">
      <c r="A248" s="55" t="s">
        <v>570</v>
      </c>
      <c r="B248" s="55" t="s">
        <v>566</v>
      </c>
      <c r="C248" s="74"/>
      <c r="D248" s="55">
        <v>2</v>
      </c>
      <c r="E248" s="55" t="s">
        <v>289</v>
      </c>
      <c r="F248" s="56">
        <v>7</v>
      </c>
      <c r="G248" s="56">
        <v>11</v>
      </c>
      <c r="H248" s="38"/>
      <c r="I248" s="38"/>
      <c r="J24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48" s="38" t="str">
        <f>IFERROR(ReserveMaxPlus1(LRD_Base[[#This Row],[Type]]&amp;" "&amp;LRD_Base[[#This Row],[Plan]],LRD_Base[[#This Row],[Niveau actuel]],LRD_Base[[#This Row],[Nombre de cartes]],NVX_LRD[#All]),"-")</f>
        <v>-</v>
      </c>
      <c r="L248" s="71" t="str">
        <f t="shared" si="3"/>
        <v>-</v>
      </c>
    </row>
    <row r="249" spans="1:13" x14ac:dyDescent="0.25">
      <c r="A249" s="55" t="s">
        <v>592</v>
      </c>
      <c r="B249" s="55" t="s">
        <v>566</v>
      </c>
      <c r="C249" s="74"/>
      <c r="D249" s="55">
        <v>2</v>
      </c>
      <c r="E249" s="55" t="s">
        <v>289</v>
      </c>
      <c r="F249" s="56">
        <v>11</v>
      </c>
      <c r="G249" s="56">
        <v>11</v>
      </c>
      <c r="H249" s="38"/>
      <c r="I249" s="38"/>
      <c r="J24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49" s="38" t="str">
        <f>IFERROR(ReserveMaxPlus1(LRD_Base[[#This Row],[Type]]&amp;" "&amp;LRD_Base[[#This Row],[Plan]],LRD_Base[[#This Row],[Niveau actuel]],LRD_Base[[#This Row],[Nombre de cartes]],NVX_LRD[#All]),"-")</f>
        <v>-</v>
      </c>
      <c r="L249" s="71" t="str">
        <f t="shared" si="3"/>
        <v>-</v>
      </c>
    </row>
    <row r="250" spans="1:13" x14ac:dyDescent="0.25">
      <c r="A250" s="55" t="s">
        <v>201</v>
      </c>
      <c r="B250" s="55" t="s">
        <v>191</v>
      </c>
      <c r="C250" s="74"/>
      <c r="D250" s="55">
        <v>2</v>
      </c>
      <c r="E250" s="55" t="s">
        <v>289</v>
      </c>
      <c r="F250" s="56">
        <v>8</v>
      </c>
      <c r="G250" s="56">
        <v>12</v>
      </c>
      <c r="H250" s="38"/>
      <c r="I250" s="38"/>
      <c r="J25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50" s="38" t="str">
        <f>IFERROR(ReserveMaxPlus1(LRD_Base[[#This Row],[Type]]&amp;" "&amp;LRD_Base[[#This Row],[Plan]],LRD_Base[[#This Row],[Niveau actuel]],LRD_Base[[#This Row],[Nombre de cartes]],NVX_LRD[#All]),"-")</f>
        <v>-</v>
      </c>
      <c r="L250" s="71" t="str">
        <f t="shared" si="3"/>
        <v>-</v>
      </c>
    </row>
    <row r="251" spans="1:13" x14ac:dyDescent="0.25">
      <c r="A251" s="55" t="s">
        <v>198</v>
      </c>
      <c r="B251" s="55" t="s">
        <v>191</v>
      </c>
      <c r="C251" s="74"/>
      <c r="D251" s="55">
        <v>2</v>
      </c>
      <c r="E251" s="55" t="s">
        <v>289</v>
      </c>
      <c r="F251" s="56">
        <v>10</v>
      </c>
      <c r="G251" s="56">
        <v>12</v>
      </c>
      <c r="H251" s="38"/>
      <c r="I251" s="38"/>
      <c r="J25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51" s="38" t="str">
        <f>IFERROR(ReserveMaxPlus1(LRD_Base[[#This Row],[Type]]&amp;" "&amp;LRD_Base[[#This Row],[Plan]],LRD_Base[[#This Row],[Niveau actuel]],LRD_Base[[#This Row],[Nombre de cartes]],NVX_LRD[#All]),"-")</f>
        <v>-</v>
      </c>
      <c r="L251" s="71" t="str">
        <f t="shared" si="3"/>
        <v>-</v>
      </c>
    </row>
    <row r="252" spans="1:13" x14ac:dyDescent="0.25">
      <c r="A252" s="55" t="s">
        <v>200</v>
      </c>
      <c r="B252" s="55" t="s">
        <v>191</v>
      </c>
      <c r="C252" s="74"/>
      <c r="D252" s="55">
        <v>2</v>
      </c>
      <c r="E252" s="55" t="s">
        <v>289</v>
      </c>
      <c r="F252" s="56">
        <v>9</v>
      </c>
      <c r="G252" s="56">
        <v>12</v>
      </c>
      <c r="H252" s="38"/>
      <c r="I252" s="38"/>
      <c r="J25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52" s="38" t="str">
        <f>IFERROR(ReserveMaxPlus1(LRD_Base[[#This Row],[Type]]&amp;" "&amp;LRD_Base[[#This Row],[Plan]],LRD_Base[[#This Row],[Niveau actuel]],LRD_Base[[#This Row],[Nombre de cartes]],NVX_LRD[#All]),"-")</f>
        <v>-</v>
      </c>
      <c r="L252" s="71" t="str">
        <f t="shared" si="3"/>
        <v>-</v>
      </c>
    </row>
    <row r="253" spans="1:13" x14ac:dyDescent="0.25">
      <c r="A253" s="55" t="s">
        <v>199</v>
      </c>
      <c r="B253" s="55" t="s">
        <v>191</v>
      </c>
      <c r="C253" s="74"/>
      <c r="D253" s="55">
        <v>2</v>
      </c>
      <c r="E253" s="55" t="s">
        <v>289</v>
      </c>
      <c r="F253" s="56">
        <v>11</v>
      </c>
      <c r="G253" s="56">
        <v>12</v>
      </c>
      <c r="H253" s="38"/>
      <c r="I253" s="38"/>
      <c r="J25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53" s="38" t="str">
        <f>IFERROR(ReserveMaxPlus1(LRD_Base[[#This Row],[Type]]&amp;" "&amp;LRD_Base[[#This Row],[Plan]],LRD_Base[[#This Row],[Niveau actuel]],LRD_Base[[#This Row],[Nombre de cartes]],NVX_LRD[#All]),"-")</f>
        <v>-</v>
      </c>
      <c r="L253" s="71" t="str">
        <f t="shared" si="3"/>
        <v>-</v>
      </c>
    </row>
    <row r="254" spans="1:13" x14ac:dyDescent="0.25">
      <c r="A254" s="55" t="s">
        <v>202</v>
      </c>
      <c r="B254" s="55" t="s">
        <v>191</v>
      </c>
      <c r="C254" s="74"/>
      <c r="D254" s="55">
        <v>2</v>
      </c>
      <c r="E254" s="55" t="s">
        <v>289</v>
      </c>
      <c r="F254" s="56">
        <v>12</v>
      </c>
      <c r="G254" s="56">
        <v>12</v>
      </c>
      <c r="H254" s="38"/>
      <c r="I254" s="38"/>
      <c r="J25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54" s="38" t="str">
        <f>IFERROR(ReserveMaxPlus1(LRD_Base[[#This Row],[Type]]&amp;" "&amp;LRD_Base[[#This Row],[Plan]],LRD_Base[[#This Row],[Niveau actuel]],LRD_Base[[#This Row],[Nombre de cartes]],NVX_LRD[#All]),"-")</f>
        <v>-</v>
      </c>
      <c r="L254" s="71" t="str">
        <f t="shared" si="3"/>
        <v>-</v>
      </c>
    </row>
    <row r="255" spans="1:13" x14ac:dyDescent="0.25">
      <c r="A255" s="55" t="s">
        <v>483</v>
      </c>
      <c r="B255" s="55" t="s">
        <v>477</v>
      </c>
      <c r="C255" s="74"/>
      <c r="D255" s="55">
        <v>2</v>
      </c>
      <c r="E255" s="55" t="s">
        <v>289</v>
      </c>
      <c r="F255" s="56">
        <v>10</v>
      </c>
      <c r="G255" s="56">
        <v>13</v>
      </c>
      <c r="H255" s="38"/>
      <c r="I255" s="38"/>
      <c r="J25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55" s="38" t="str">
        <f>IFERROR(ReserveMaxPlus1(LRD_Base[[#This Row],[Type]]&amp;" "&amp;LRD_Base[[#This Row],[Plan]],LRD_Base[[#This Row],[Niveau actuel]],LRD_Base[[#This Row],[Nombre de cartes]],NVX_LRD[#All]),"-")</f>
        <v>-</v>
      </c>
      <c r="L255" s="71" t="str">
        <f t="shared" si="3"/>
        <v>-</v>
      </c>
    </row>
    <row r="256" spans="1:13" x14ac:dyDescent="0.25">
      <c r="A256" s="55" t="s">
        <v>485</v>
      </c>
      <c r="B256" s="55" t="s">
        <v>477</v>
      </c>
      <c r="C256" s="74"/>
      <c r="D256" s="55">
        <v>2</v>
      </c>
      <c r="E256" s="55" t="s">
        <v>289</v>
      </c>
      <c r="F256" s="56">
        <v>8</v>
      </c>
      <c r="G256" s="56">
        <v>13</v>
      </c>
      <c r="H256" s="38"/>
      <c r="I256" s="38"/>
      <c r="J25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56" s="38" t="str">
        <f>IFERROR(ReserveMaxPlus1(LRD_Base[[#This Row],[Type]]&amp;" "&amp;LRD_Base[[#This Row],[Plan]],LRD_Base[[#This Row],[Niveau actuel]],LRD_Base[[#This Row],[Nombre de cartes]],NVX_LRD[#All]),"-")</f>
        <v>-</v>
      </c>
      <c r="L256" s="71" t="str">
        <f t="shared" si="3"/>
        <v>-</v>
      </c>
    </row>
    <row r="257" spans="1:12" x14ac:dyDescent="0.25">
      <c r="A257" s="55" t="s">
        <v>486</v>
      </c>
      <c r="B257" s="55" t="s">
        <v>477</v>
      </c>
      <c r="C257" s="74"/>
      <c r="D257" s="55">
        <v>2</v>
      </c>
      <c r="E257" s="55" t="s">
        <v>289</v>
      </c>
      <c r="F257" s="56">
        <v>7</v>
      </c>
      <c r="G257" s="56">
        <v>13</v>
      </c>
      <c r="H257" s="38"/>
      <c r="I257" s="38"/>
      <c r="J25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57" s="38" t="str">
        <f>IFERROR(ReserveMaxPlus1(LRD_Base[[#This Row],[Type]]&amp;" "&amp;LRD_Base[[#This Row],[Plan]],LRD_Base[[#This Row],[Niveau actuel]],LRD_Base[[#This Row],[Nombre de cartes]],NVX_LRD[#All]),"-")</f>
        <v>-</v>
      </c>
      <c r="L257" s="71" t="str">
        <f t="shared" si="3"/>
        <v>-</v>
      </c>
    </row>
    <row r="258" spans="1:12" x14ac:dyDescent="0.25">
      <c r="A258" s="55" t="s">
        <v>482</v>
      </c>
      <c r="B258" s="55" t="s">
        <v>477</v>
      </c>
      <c r="C258" s="74"/>
      <c r="D258" s="55">
        <v>2</v>
      </c>
      <c r="E258" s="55" t="s">
        <v>289</v>
      </c>
      <c r="F258" s="56">
        <v>11</v>
      </c>
      <c r="G258" s="56">
        <v>13</v>
      </c>
      <c r="H258" s="38"/>
      <c r="I258" s="38"/>
      <c r="J25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58" s="38" t="str">
        <f>IFERROR(ReserveMaxPlus1(LRD_Base[[#This Row],[Type]]&amp;" "&amp;LRD_Base[[#This Row],[Plan]],LRD_Base[[#This Row],[Niveau actuel]],LRD_Base[[#This Row],[Nombre de cartes]],NVX_LRD[#All]),"-")</f>
        <v>-</v>
      </c>
      <c r="L258" s="71" t="str">
        <f t="shared" ref="L258:L321" si="4">IFERROR(ROUNDUP(IF(E258="Commun",K258/30,IF(E258="Rare",K258/3,"-")),0),"-")</f>
        <v>-</v>
      </c>
    </row>
    <row r="259" spans="1:12" x14ac:dyDescent="0.25">
      <c r="A259" s="55" t="s">
        <v>484</v>
      </c>
      <c r="B259" s="55" t="s">
        <v>477</v>
      </c>
      <c r="C259" s="74"/>
      <c r="D259" s="55">
        <v>2</v>
      </c>
      <c r="E259" s="55" t="s">
        <v>289</v>
      </c>
      <c r="F259" s="56">
        <v>9</v>
      </c>
      <c r="G259" s="56">
        <v>13</v>
      </c>
      <c r="H259" s="38"/>
      <c r="I259" s="38"/>
      <c r="J25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59" s="38" t="str">
        <f>IFERROR(ReserveMaxPlus1(LRD_Base[[#This Row],[Type]]&amp;" "&amp;LRD_Base[[#This Row],[Plan]],LRD_Base[[#This Row],[Niveau actuel]],LRD_Base[[#This Row],[Nombre de cartes]],NVX_LRD[#All]),"-")</f>
        <v>-</v>
      </c>
      <c r="L259" s="71" t="str">
        <f t="shared" si="4"/>
        <v>-</v>
      </c>
    </row>
    <row r="260" spans="1:12" x14ac:dyDescent="0.25">
      <c r="A260" s="55" t="s">
        <v>226</v>
      </c>
      <c r="B260" s="55" t="s">
        <v>213</v>
      </c>
      <c r="C260" s="74"/>
      <c r="D260" s="55">
        <v>2</v>
      </c>
      <c r="E260" s="55" t="s">
        <v>289</v>
      </c>
      <c r="F260" s="56">
        <v>12</v>
      </c>
      <c r="G260" s="56">
        <v>14</v>
      </c>
      <c r="H260" s="38"/>
      <c r="I260" s="38"/>
      <c r="J26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60" s="38" t="str">
        <f>IFERROR(ReserveMaxPlus1(LRD_Base[[#This Row],[Type]]&amp;" "&amp;LRD_Base[[#This Row],[Plan]],LRD_Base[[#This Row],[Niveau actuel]],LRD_Base[[#This Row],[Nombre de cartes]],NVX_LRD[#All]),"-")</f>
        <v>-</v>
      </c>
      <c r="L260" s="71" t="str">
        <f t="shared" si="4"/>
        <v>-</v>
      </c>
    </row>
    <row r="261" spans="1:12" x14ac:dyDescent="0.25">
      <c r="A261" s="55" t="s">
        <v>224</v>
      </c>
      <c r="B261" s="55" t="s">
        <v>213</v>
      </c>
      <c r="C261" s="74"/>
      <c r="D261" s="55">
        <v>2</v>
      </c>
      <c r="E261" s="55" t="s">
        <v>289</v>
      </c>
      <c r="F261" s="56">
        <v>10</v>
      </c>
      <c r="G261" s="56">
        <v>14</v>
      </c>
      <c r="H261" s="38"/>
      <c r="I261" s="38"/>
      <c r="J26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61" s="38" t="str">
        <f>IFERROR(ReserveMaxPlus1(LRD_Base[[#This Row],[Type]]&amp;" "&amp;LRD_Base[[#This Row],[Plan]],LRD_Base[[#This Row],[Niveau actuel]],LRD_Base[[#This Row],[Nombre de cartes]],NVX_LRD[#All]),"-")</f>
        <v>-</v>
      </c>
      <c r="L261" s="71" t="str">
        <f t="shared" si="4"/>
        <v>-</v>
      </c>
    </row>
    <row r="262" spans="1:12" x14ac:dyDescent="0.25">
      <c r="A262" s="55" t="s">
        <v>223</v>
      </c>
      <c r="B262" s="55" t="s">
        <v>213</v>
      </c>
      <c r="C262" s="74"/>
      <c r="D262" s="55">
        <v>2</v>
      </c>
      <c r="E262" s="55" t="s">
        <v>289</v>
      </c>
      <c r="F262" s="56">
        <v>8</v>
      </c>
      <c r="G262" s="56">
        <v>14</v>
      </c>
      <c r="H262" s="38"/>
      <c r="I262" s="38"/>
      <c r="J26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62" s="38" t="str">
        <f>IFERROR(ReserveMaxPlus1(LRD_Base[[#This Row],[Type]]&amp;" "&amp;LRD_Base[[#This Row],[Plan]],LRD_Base[[#This Row],[Niveau actuel]],LRD_Base[[#This Row],[Nombre de cartes]],NVX_LRD[#All]),"-")</f>
        <v>-</v>
      </c>
      <c r="L262" s="71" t="str">
        <f t="shared" si="4"/>
        <v>-</v>
      </c>
    </row>
    <row r="263" spans="1:12" x14ac:dyDescent="0.25">
      <c r="A263" s="55" t="s">
        <v>227</v>
      </c>
      <c r="B263" s="55" t="s">
        <v>213</v>
      </c>
      <c r="C263" s="74"/>
      <c r="D263" s="55">
        <v>2</v>
      </c>
      <c r="E263" s="55" t="s">
        <v>289</v>
      </c>
      <c r="F263" s="56">
        <v>9</v>
      </c>
      <c r="G263" s="56">
        <v>14</v>
      </c>
      <c r="H263" s="38"/>
      <c r="I263" s="38"/>
      <c r="J26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63" s="38" t="str">
        <f>IFERROR(ReserveMaxPlus1(LRD_Base[[#This Row],[Type]]&amp;" "&amp;LRD_Base[[#This Row],[Plan]],LRD_Base[[#This Row],[Niveau actuel]],LRD_Base[[#This Row],[Nombre de cartes]],NVX_LRD[#All]),"-")</f>
        <v>-</v>
      </c>
      <c r="L263" s="71" t="str">
        <f t="shared" si="4"/>
        <v>-</v>
      </c>
    </row>
    <row r="264" spans="1:12" x14ac:dyDescent="0.25">
      <c r="A264" s="55" t="s">
        <v>225</v>
      </c>
      <c r="B264" s="55" t="s">
        <v>213</v>
      </c>
      <c r="C264" s="74"/>
      <c r="D264" s="55">
        <v>2</v>
      </c>
      <c r="E264" s="55" t="s">
        <v>289</v>
      </c>
      <c r="F264" s="56">
        <v>11</v>
      </c>
      <c r="G264" s="56">
        <v>14</v>
      </c>
      <c r="H264" s="38"/>
      <c r="I264" s="38"/>
      <c r="J26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64" s="38" t="str">
        <f>IFERROR(ReserveMaxPlus1(LRD_Base[[#This Row],[Type]]&amp;" "&amp;LRD_Base[[#This Row],[Plan]],LRD_Base[[#This Row],[Niveau actuel]],LRD_Base[[#This Row],[Nombre de cartes]],NVX_LRD[#All]),"-")</f>
        <v>-</v>
      </c>
      <c r="L264" s="71" t="str">
        <f t="shared" si="4"/>
        <v>-</v>
      </c>
    </row>
    <row r="265" spans="1:12" x14ac:dyDescent="0.25">
      <c r="A265" s="55" t="s">
        <v>301</v>
      </c>
      <c r="B265" s="55" t="s">
        <v>214</v>
      </c>
      <c r="C265" s="74"/>
      <c r="D265" s="55">
        <v>2</v>
      </c>
      <c r="E265" s="55" t="s">
        <v>289</v>
      </c>
      <c r="F265" s="56">
        <v>8</v>
      </c>
      <c r="G265" s="56">
        <v>15</v>
      </c>
      <c r="H265" s="38"/>
      <c r="I265" s="38"/>
      <c r="J26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65" s="38" t="str">
        <f>IFERROR(ReserveMaxPlus1(LRD_Base[[#This Row],[Type]]&amp;" "&amp;LRD_Base[[#This Row],[Plan]],LRD_Base[[#This Row],[Niveau actuel]],LRD_Base[[#This Row],[Nombre de cartes]],NVX_LRD[#All]),"-")</f>
        <v>-</v>
      </c>
      <c r="L265" s="71" t="str">
        <f t="shared" si="4"/>
        <v>-</v>
      </c>
    </row>
    <row r="266" spans="1:12" x14ac:dyDescent="0.25">
      <c r="A266" s="55" t="s">
        <v>243</v>
      </c>
      <c r="B266" s="55" t="s">
        <v>214</v>
      </c>
      <c r="C266" s="74"/>
      <c r="D266" s="55">
        <v>2</v>
      </c>
      <c r="E266" s="55" t="s">
        <v>289</v>
      </c>
      <c r="F266" s="56">
        <v>12</v>
      </c>
      <c r="G266" s="56">
        <v>15</v>
      </c>
      <c r="H266" s="38"/>
      <c r="I266" s="38"/>
      <c r="J26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66" s="38" t="str">
        <f>IFERROR(ReserveMaxPlus1(LRD_Base[[#This Row],[Type]]&amp;" "&amp;LRD_Base[[#This Row],[Plan]],LRD_Base[[#This Row],[Niveau actuel]],LRD_Base[[#This Row],[Nombre de cartes]],NVX_LRD[#All]),"-")</f>
        <v>-</v>
      </c>
      <c r="L266" s="71" t="str">
        <f t="shared" si="4"/>
        <v>-</v>
      </c>
    </row>
    <row r="267" spans="1:12" x14ac:dyDescent="0.25">
      <c r="A267" s="55" t="s">
        <v>240</v>
      </c>
      <c r="B267" s="55" t="s">
        <v>214</v>
      </c>
      <c r="C267" s="74"/>
      <c r="D267" s="55">
        <v>2</v>
      </c>
      <c r="E267" s="55" t="s">
        <v>289</v>
      </c>
      <c r="F267" s="56">
        <v>9</v>
      </c>
      <c r="G267" s="56">
        <v>15</v>
      </c>
      <c r="H267" s="38"/>
      <c r="I267" s="38"/>
      <c r="J26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67" s="38" t="str">
        <f>IFERROR(ReserveMaxPlus1(LRD_Base[[#This Row],[Type]]&amp;" "&amp;LRD_Base[[#This Row],[Plan]],LRD_Base[[#This Row],[Niveau actuel]],LRD_Base[[#This Row],[Nombre de cartes]],NVX_LRD[#All]),"-")</f>
        <v>-</v>
      </c>
      <c r="L267" s="71" t="str">
        <f t="shared" si="4"/>
        <v>-</v>
      </c>
    </row>
    <row r="268" spans="1:12" x14ac:dyDescent="0.25">
      <c r="A268" s="55" t="s">
        <v>242</v>
      </c>
      <c r="B268" s="55" t="s">
        <v>214</v>
      </c>
      <c r="C268" s="74"/>
      <c r="D268" s="55">
        <v>2</v>
      </c>
      <c r="E268" s="55" t="s">
        <v>289</v>
      </c>
      <c r="F268" s="56">
        <v>11</v>
      </c>
      <c r="G268" s="56">
        <v>15</v>
      </c>
      <c r="H268" s="38"/>
      <c r="I268" s="38"/>
      <c r="J26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68" s="38" t="str">
        <f>IFERROR(ReserveMaxPlus1(LRD_Base[[#This Row],[Type]]&amp;" "&amp;LRD_Base[[#This Row],[Plan]],LRD_Base[[#This Row],[Niveau actuel]],LRD_Base[[#This Row],[Nombre de cartes]],NVX_LRD[#All]),"-")</f>
        <v>-</v>
      </c>
      <c r="L268" s="71" t="str">
        <f t="shared" si="4"/>
        <v>-</v>
      </c>
    </row>
    <row r="269" spans="1:12" x14ac:dyDescent="0.25">
      <c r="A269" s="55" t="s">
        <v>241</v>
      </c>
      <c r="B269" s="55" t="s">
        <v>214</v>
      </c>
      <c r="C269" s="74"/>
      <c r="D269" s="55">
        <v>2</v>
      </c>
      <c r="E269" s="55" t="s">
        <v>289</v>
      </c>
      <c r="F269" s="56">
        <v>10</v>
      </c>
      <c r="G269" s="56">
        <v>15</v>
      </c>
      <c r="H269" s="38"/>
      <c r="I269" s="38"/>
      <c r="J26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69" s="38" t="str">
        <f>IFERROR(ReserveMaxPlus1(LRD_Base[[#This Row],[Type]]&amp;" "&amp;LRD_Base[[#This Row],[Plan]],LRD_Base[[#This Row],[Niveau actuel]],LRD_Base[[#This Row],[Nombre de cartes]],NVX_LRD[#All]),"-")</f>
        <v>-</v>
      </c>
      <c r="L269" s="71" t="str">
        <f t="shared" si="4"/>
        <v>-</v>
      </c>
    </row>
    <row r="270" spans="1:12" x14ac:dyDescent="0.25">
      <c r="A270" s="55" t="s">
        <v>311</v>
      </c>
      <c r="B270" s="55" t="s">
        <v>304</v>
      </c>
      <c r="C270" s="74"/>
      <c r="D270" s="55">
        <v>2</v>
      </c>
      <c r="E270" s="55" t="s">
        <v>289</v>
      </c>
      <c r="F270" s="56">
        <v>8</v>
      </c>
      <c r="G270" s="56">
        <v>16</v>
      </c>
      <c r="H270" s="38"/>
      <c r="I270" s="38"/>
      <c r="J27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70" s="38" t="str">
        <f>IFERROR(ReserveMaxPlus1(LRD_Base[[#This Row],[Type]]&amp;" "&amp;LRD_Base[[#This Row],[Plan]],LRD_Base[[#This Row],[Niveau actuel]],LRD_Base[[#This Row],[Nombre de cartes]],NVX_LRD[#All]),"-")</f>
        <v>-</v>
      </c>
      <c r="L270" s="71" t="str">
        <f t="shared" si="4"/>
        <v>-</v>
      </c>
    </row>
    <row r="271" spans="1:12" x14ac:dyDescent="0.25">
      <c r="A271" s="55" t="s">
        <v>312</v>
      </c>
      <c r="B271" s="55" t="s">
        <v>304</v>
      </c>
      <c r="C271" s="74"/>
      <c r="D271" s="55">
        <v>2</v>
      </c>
      <c r="E271" s="55" t="s">
        <v>289</v>
      </c>
      <c r="F271" s="56">
        <v>9</v>
      </c>
      <c r="G271" s="56">
        <v>16</v>
      </c>
      <c r="H271" s="38"/>
      <c r="I271" s="38"/>
      <c r="J27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71" s="38" t="str">
        <f>IFERROR(ReserveMaxPlus1(LRD_Base[[#This Row],[Type]]&amp;" "&amp;LRD_Base[[#This Row],[Plan]],LRD_Base[[#This Row],[Niveau actuel]],LRD_Base[[#This Row],[Nombre de cartes]],NVX_LRD[#All]),"-")</f>
        <v>-</v>
      </c>
      <c r="L271" s="71" t="str">
        <f t="shared" si="4"/>
        <v>-</v>
      </c>
    </row>
    <row r="272" spans="1:12" x14ac:dyDescent="0.25">
      <c r="A272" s="55" t="s">
        <v>315</v>
      </c>
      <c r="B272" s="55" t="s">
        <v>304</v>
      </c>
      <c r="C272" s="74"/>
      <c r="D272" s="55">
        <v>2</v>
      </c>
      <c r="E272" s="55" t="s">
        <v>289</v>
      </c>
      <c r="F272" s="56">
        <v>12</v>
      </c>
      <c r="G272" s="56">
        <v>16</v>
      </c>
      <c r="H272" s="38"/>
      <c r="I272" s="38"/>
      <c r="J27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72" s="38" t="str">
        <f>IFERROR(ReserveMaxPlus1(LRD_Base[[#This Row],[Type]]&amp;" "&amp;LRD_Base[[#This Row],[Plan]],LRD_Base[[#This Row],[Niveau actuel]],LRD_Base[[#This Row],[Nombre de cartes]],NVX_LRD[#All]),"-")</f>
        <v>-</v>
      </c>
      <c r="L272" s="71" t="str">
        <f t="shared" si="4"/>
        <v>-</v>
      </c>
    </row>
    <row r="273" spans="1:12" x14ac:dyDescent="0.25">
      <c r="A273" s="55" t="s">
        <v>314</v>
      </c>
      <c r="B273" s="55" t="s">
        <v>304</v>
      </c>
      <c r="C273" s="74"/>
      <c r="D273" s="55">
        <v>2</v>
      </c>
      <c r="E273" s="55" t="s">
        <v>289</v>
      </c>
      <c r="F273" s="56">
        <v>11</v>
      </c>
      <c r="G273" s="56">
        <v>16</v>
      </c>
      <c r="H273" s="38"/>
      <c r="I273" s="38"/>
      <c r="J27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73" s="38" t="str">
        <f>IFERROR(ReserveMaxPlus1(LRD_Base[[#This Row],[Type]]&amp;" "&amp;LRD_Base[[#This Row],[Plan]],LRD_Base[[#This Row],[Niveau actuel]],LRD_Base[[#This Row],[Nombre de cartes]],NVX_LRD[#All]),"-")</f>
        <v>-</v>
      </c>
      <c r="L273" s="71" t="str">
        <f t="shared" si="4"/>
        <v>-</v>
      </c>
    </row>
    <row r="274" spans="1:12" x14ac:dyDescent="0.25">
      <c r="A274" s="55" t="s">
        <v>313</v>
      </c>
      <c r="B274" s="55" t="s">
        <v>304</v>
      </c>
      <c r="C274" s="74"/>
      <c r="D274" s="55">
        <v>2</v>
      </c>
      <c r="E274" s="55" t="s">
        <v>289</v>
      </c>
      <c r="F274" s="56">
        <v>10</v>
      </c>
      <c r="G274" s="56">
        <v>16</v>
      </c>
      <c r="H274" s="38"/>
      <c r="I274" s="38"/>
      <c r="J27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74" s="38" t="str">
        <f>IFERROR(ReserveMaxPlus1(LRD_Base[[#This Row],[Type]]&amp;" "&amp;LRD_Base[[#This Row],[Plan]],LRD_Base[[#This Row],[Niveau actuel]],LRD_Base[[#This Row],[Nombre de cartes]],NVX_LRD[#All]),"-")</f>
        <v>-</v>
      </c>
      <c r="L274" s="71" t="str">
        <f t="shared" si="4"/>
        <v>-</v>
      </c>
    </row>
    <row r="275" spans="1:12" x14ac:dyDescent="0.25">
      <c r="A275" s="55" t="s">
        <v>333</v>
      </c>
      <c r="B275" s="55" t="s">
        <v>329</v>
      </c>
      <c r="C275" s="74"/>
      <c r="D275" s="55">
        <v>2</v>
      </c>
      <c r="E275" s="55" t="s">
        <v>289</v>
      </c>
      <c r="F275" s="56">
        <v>11</v>
      </c>
      <c r="G275" s="56">
        <v>17</v>
      </c>
      <c r="H275" s="38"/>
      <c r="I275" s="38"/>
      <c r="J27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75" s="38" t="str">
        <f>IFERROR(ReserveMaxPlus1(LRD_Base[[#This Row],[Type]]&amp;" "&amp;LRD_Base[[#This Row],[Plan]],LRD_Base[[#This Row],[Niveau actuel]],LRD_Base[[#This Row],[Nombre de cartes]],NVX_LRD[#All]),"-")</f>
        <v>-</v>
      </c>
      <c r="L275" s="71" t="str">
        <f t="shared" si="4"/>
        <v>-</v>
      </c>
    </row>
    <row r="276" spans="1:12" x14ac:dyDescent="0.25">
      <c r="A276" s="55" t="s">
        <v>449</v>
      </c>
      <c r="B276" s="55" t="s">
        <v>329</v>
      </c>
      <c r="C276" s="74"/>
      <c r="D276" s="55">
        <v>2</v>
      </c>
      <c r="E276" s="55" t="s">
        <v>289</v>
      </c>
      <c r="F276" s="56">
        <v>12</v>
      </c>
      <c r="G276" s="56">
        <v>17</v>
      </c>
      <c r="H276" s="38"/>
      <c r="I276" s="38"/>
      <c r="J27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76" s="38" t="str">
        <f>IFERROR(ReserveMaxPlus1(LRD_Base[[#This Row],[Type]]&amp;" "&amp;LRD_Base[[#This Row],[Plan]],LRD_Base[[#This Row],[Niveau actuel]],LRD_Base[[#This Row],[Nombre de cartes]],NVX_LRD[#All]),"-")</f>
        <v>-</v>
      </c>
      <c r="L276" s="71" t="str">
        <f t="shared" si="4"/>
        <v>-</v>
      </c>
    </row>
    <row r="277" spans="1:12" x14ac:dyDescent="0.25">
      <c r="A277" s="55" t="s">
        <v>334</v>
      </c>
      <c r="B277" s="55" t="s">
        <v>329</v>
      </c>
      <c r="C277" s="74"/>
      <c r="D277" s="55">
        <v>2</v>
      </c>
      <c r="E277" s="55" t="s">
        <v>289</v>
      </c>
      <c r="F277" s="56">
        <v>10</v>
      </c>
      <c r="G277" s="56">
        <v>17</v>
      </c>
      <c r="H277" s="38"/>
      <c r="I277" s="38"/>
      <c r="J27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77" s="38" t="str">
        <f>IFERROR(ReserveMaxPlus1(LRD_Base[[#This Row],[Type]]&amp;" "&amp;LRD_Base[[#This Row],[Plan]],LRD_Base[[#This Row],[Niveau actuel]],LRD_Base[[#This Row],[Nombre de cartes]],NVX_LRD[#All]),"-")</f>
        <v>-</v>
      </c>
      <c r="L277" s="71" t="str">
        <f t="shared" si="4"/>
        <v>-</v>
      </c>
    </row>
    <row r="278" spans="1:12" x14ac:dyDescent="0.25">
      <c r="A278" s="55" t="s">
        <v>336</v>
      </c>
      <c r="B278" s="55" t="s">
        <v>329</v>
      </c>
      <c r="C278" s="74"/>
      <c r="D278" s="55">
        <v>2</v>
      </c>
      <c r="E278" s="55" t="s">
        <v>289</v>
      </c>
      <c r="F278" s="56">
        <v>8</v>
      </c>
      <c r="G278" s="56">
        <v>17</v>
      </c>
      <c r="H278" s="38"/>
      <c r="I278" s="38"/>
      <c r="J27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78" s="38" t="str">
        <f>IFERROR(ReserveMaxPlus1(LRD_Base[[#This Row],[Type]]&amp;" "&amp;LRD_Base[[#This Row],[Plan]],LRD_Base[[#This Row],[Niveau actuel]],LRD_Base[[#This Row],[Nombre de cartes]],NVX_LRD[#All]),"-")</f>
        <v>-</v>
      </c>
      <c r="L278" s="71" t="str">
        <f t="shared" si="4"/>
        <v>-</v>
      </c>
    </row>
    <row r="279" spans="1:12" x14ac:dyDescent="0.25">
      <c r="A279" s="55" t="s">
        <v>335</v>
      </c>
      <c r="B279" s="55" t="s">
        <v>329</v>
      </c>
      <c r="C279" s="74"/>
      <c r="D279" s="55">
        <v>2</v>
      </c>
      <c r="E279" s="55" t="s">
        <v>289</v>
      </c>
      <c r="F279" s="56">
        <v>9</v>
      </c>
      <c r="G279" s="56">
        <v>17</v>
      </c>
      <c r="H279" s="38"/>
      <c r="I279" s="38"/>
      <c r="J27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79" s="38" t="str">
        <f>IFERROR(ReserveMaxPlus1(LRD_Base[[#This Row],[Type]]&amp;" "&amp;LRD_Base[[#This Row],[Plan]],LRD_Base[[#This Row],[Niveau actuel]],LRD_Base[[#This Row],[Nombre de cartes]],NVX_LRD[#All]),"-")</f>
        <v>-</v>
      </c>
      <c r="L279" s="71" t="str">
        <f t="shared" si="4"/>
        <v>-</v>
      </c>
    </row>
    <row r="280" spans="1:12" x14ac:dyDescent="0.25">
      <c r="A280" s="55" t="s">
        <v>352</v>
      </c>
      <c r="B280" s="55" t="s">
        <v>345</v>
      </c>
      <c r="C280" s="74"/>
      <c r="D280" s="55">
        <v>2</v>
      </c>
      <c r="E280" s="55" t="s">
        <v>289</v>
      </c>
      <c r="F280" s="56">
        <v>8</v>
      </c>
      <c r="G280" s="56">
        <v>18</v>
      </c>
      <c r="H280" s="38"/>
      <c r="I280" s="38"/>
      <c r="J28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80" s="38" t="str">
        <f>IFERROR(ReserveMaxPlus1(LRD_Base[[#This Row],[Type]]&amp;" "&amp;LRD_Base[[#This Row],[Plan]],LRD_Base[[#This Row],[Niveau actuel]],LRD_Base[[#This Row],[Nombre de cartes]],NVX_LRD[#All]),"-")</f>
        <v>-</v>
      </c>
      <c r="L280" s="71" t="str">
        <f t="shared" si="4"/>
        <v>-</v>
      </c>
    </row>
    <row r="281" spans="1:12" x14ac:dyDescent="0.25">
      <c r="A281" s="55" t="s">
        <v>354</v>
      </c>
      <c r="B281" s="55" t="s">
        <v>345</v>
      </c>
      <c r="C281" s="74"/>
      <c r="D281" s="55">
        <v>2</v>
      </c>
      <c r="E281" s="55" t="s">
        <v>289</v>
      </c>
      <c r="F281" s="56">
        <v>10</v>
      </c>
      <c r="G281" s="56">
        <v>18</v>
      </c>
      <c r="H281" s="38"/>
      <c r="I281" s="38"/>
      <c r="J28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81" s="38" t="str">
        <f>IFERROR(ReserveMaxPlus1(LRD_Base[[#This Row],[Type]]&amp;" "&amp;LRD_Base[[#This Row],[Plan]],LRD_Base[[#This Row],[Niveau actuel]],LRD_Base[[#This Row],[Nombre de cartes]],NVX_LRD[#All]),"-")</f>
        <v>-</v>
      </c>
      <c r="L281" s="71" t="str">
        <f t="shared" si="4"/>
        <v>-</v>
      </c>
    </row>
    <row r="282" spans="1:12" x14ac:dyDescent="0.25">
      <c r="A282" s="55" t="s">
        <v>356</v>
      </c>
      <c r="B282" s="55" t="s">
        <v>345</v>
      </c>
      <c r="C282" s="74"/>
      <c r="D282" s="55">
        <v>2</v>
      </c>
      <c r="E282" s="55" t="s">
        <v>289</v>
      </c>
      <c r="F282" s="56">
        <v>12</v>
      </c>
      <c r="G282" s="56">
        <v>18</v>
      </c>
      <c r="H282" s="38"/>
      <c r="I282" s="38"/>
      <c r="J28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82" s="38" t="str">
        <f>IFERROR(ReserveMaxPlus1(LRD_Base[[#This Row],[Type]]&amp;" "&amp;LRD_Base[[#This Row],[Plan]],LRD_Base[[#This Row],[Niveau actuel]],LRD_Base[[#This Row],[Nombre de cartes]],NVX_LRD[#All]),"-")</f>
        <v>-</v>
      </c>
      <c r="L282" s="71" t="str">
        <f t="shared" si="4"/>
        <v>-</v>
      </c>
    </row>
    <row r="283" spans="1:12" x14ac:dyDescent="0.25">
      <c r="A283" s="55" t="s">
        <v>355</v>
      </c>
      <c r="B283" s="55" t="s">
        <v>345</v>
      </c>
      <c r="C283" s="74"/>
      <c r="D283" s="55">
        <v>2</v>
      </c>
      <c r="E283" s="55" t="s">
        <v>289</v>
      </c>
      <c r="F283" s="56">
        <v>11</v>
      </c>
      <c r="G283" s="56">
        <v>18</v>
      </c>
      <c r="H283" s="38"/>
      <c r="I283" s="38"/>
      <c r="J28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83" s="38" t="str">
        <f>IFERROR(ReserveMaxPlus1(LRD_Base[[#This Row],[Type]]&amp;" "&amp;LRD_Base[[#This Row],[Plan]],LRD_Base[[#This Row],[Niveau actuel]],LRD_Base[[#This Row],[Nombre de cartes]],NVX_LRD[#All]),"-")</f>
        <v>-</v>
      </c>
      <c r="L283" s="71" t="str">
        <f t="shared" si="4"/>
        <v>-</v>
      </c>
    </row>
    <row r="284" spans="1:12" x14ac:dyDescent="0.25">
      <c r="A284" s="55" t="s">
        <v>353</v>
      </c>
      <c r="B284" s="55" t="s">
        <v>345</v>
      </c>
      <c r="C284" s="74"/>
      <c r="D284" s="55">
        <v>2</v>
      </c>
      <c r="E284" s="55" t="s">
        <v>289</v>
      </c>
      <c r="F284" s="56">
        <v>9</v>
      </c>
      <c r="G284" s="56">
        <v>18</v>
      </c>
      <c r="H284" s="38"/>
      <c r="I284" s="38"/>
      <c r="J28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84" s="38" t="str">
        <f>IFERROR(ReserveMaxPlus1(LRD_Base[[#This Row],[Type]]&amp;" "&amp;LRD_Base[[#This Row],[Plan]],LRD_Base[[#This Row],[Niveau actuel]],LRD_Base[[#This Row],[Nombre de cartes]],NVX_LRD[#All]),"-")</f>
        <v>-</v>
      </c>
      <c r="L284" s="71" t="str">
        <f t="shared" si="4"/>
        <v>-</v>
      </c>
    </row>
    <row r="285" spans="1:12" x14ac:dyDescent="0.25">
      <c r="A285" s="55" t="s">
        <v>376</v>
      </c>
      <c r="B285" s="55" t="s">
        <v>368</v>
      </c>
      <c r="C285" s="74"/>
      <c r="D285" s="55">
        <v>2</v>
      </c>
      <c r="E285" s="55" t="s">
        <v>289</v>
      </c>
      <c r="F285" s="56">
        <v>9</v>
      </c>
      <c r="G285" s="56">
        <v>19</v>
      </c>
      <c r="H285" s="38"/>
      <c r="I285" s="38"/>
      <c r="J28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85" s="38" t="str">
        <f>IFERROR(ReserveMaxPlus1(LRD_Base[[#This Row],[Type]]&amp;" "&amp;LRD_Base[[#This Row],[Plan]],LRD_Base[[#This Row],[Niveau actuel]],LRD_Base[[#This Row],[Nombre de cartes]],NVX_LRD[#All]),"-")</f>
        <v>-</v>
      </c>
      <c r="L285" s="71" t="str">
        <f t="shared" si="4"/>
        <v>-</v>
      </c>
    </row>
    <row r="286" spans="1:12" x14ac:dyDescent="0.25">
      <c r="A286" s="55" t="s">
        <v>377</v>
      </c>
      <c r="B286" s="55" t="s">
        <v>368</v>
      </c>
      <c r="C286" s="74"/>
      <c r="D286" s="55">
        <v>2</v>
      </c>
      <c r="E286" s="55" t="s">
        <v>289</v>
      </c>
      <c r="F286" s="56">
        <v>10</v>
      </c>
      <c r="G286" s="56">
        <v>19</v>
      </c>
      <c r="H286" s="38"/>
      <c r="I286" s="38"/>
      <c r="J28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86" s="38" t="str">
        <f>IFERROR(ReserveMaxPlus1(LRD_Base[[#This Row],[Type]]&amp;" "&amp;LRD_Base[[#This Row],[Plan]],LRD_Base[[#This Row],[Niveau actuel]],LRD_Base[[#This Row],[Nombre de cartes]],NVX_LRD[#All]),"-")</f>
        <v>-</v>
      </c>
      <c r="L286" s="71" t="str">
        <f t="shared" si="4"/>
        <v>-</v>
      </c>
    </row>
    <row r="287" spans="1:12" x14ac:dyDescent="0.25">
      <c r="A287" s="55" t="s">
        <v>378</v>
      </c>
      <c r="B287" s="55" t="s">
        <v>368</v>
      </c>
      <c r="C287" s="74"/>
      <c r="D287" s="55">
        <v>2</v>
      </c>
      <c r="E287" s="55" t="s">
        <v>289</v>
      </c>
      <c r="F287" s="56">
        <v>11</v>
      </c>
      <c r="G287" s="56">
        <v>19</v>
      </c>
      <c r="H287" s="38"/>
      <c r="I287" s="38"/>
      <c r="J28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87" s="38" t="str">
        <f>IFERROR(ReserveMaxPlus1(LRD_Base[[#This Row],[Type]]&amp;" "&amp;LRD_Base[[#This Row],[Plan]],LRD_Base[[#This Row],[Niveau actuel]],LRD_Base[[#This Row],[Nombre de cartes]],NVX_LRD[#All]),"-")</f>
        <v>-</v>
      </c>
      <c r="L287" s="71" t="str">
        <f t="shared" si="4"/>
        <v>-</v>
      </c>
    </row>
    <row r="288" spans="1:12" x14ac:dyDescent="0.25">
      <c r="A288" s="55" t="s">
        <v>375</v>
      </c>
      <c r="B288" s="55" t="s">
        <v>368</v>
      </c>
      <c r="C288" s="74"/>
      <c r="D288" s="55">
        <v>2</v>
      </c>
      <c r="E288" s="55" t="s">
        <v>289</v>
      </c>
      <c r="F288" s="56">
        <v>8</v>
      </c>
      <c r="G288" s="56">
        <v>19</v>
      </c>
      <c r="H288" s="38"/>
      <c r="I288" s="38"/>
      <c r="J28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88" s="38" t="str">
        <f>IFERROR(ReserveMaxPlus1(LRD_Base[[#This Row],[Type]]&amp;" "&amp;LRD_Base[[#This Row],[Plan]],LRD_Base[[#This Row],[Niveau actuel]],LRD_Base[[#This Row],[Nombre de cartes]],NVX_LRD[#All]),"-")</f>
        <v>-</v>
      </c>
      <c r="L288" s="71" t="str">
        <f t="shared" si="4"/>
        <v>-</v>
      </c>
    </row>
    <row r="289" spans="1:12" x14ac:dyDescent="0.25">
      <c r="A289" s="55" t="s">
        <v>374</v>
      </c>
      <c r="B289" s="55" t="s">
        <v>368</v>
      </c>
      <c r="C289" s="74"/>
      <c r="D289" s="55">
        <v>2</v>
      </c>
      <c r="E289" s="55" t="s">
        <v>289</v>
      </c>
      <c r="F289" s="56">
        <v>7</v>
      </c>
      <c r="G289" s="56">
        <v>19</v>
      </c>
      <c r="H289" s="38"/>
      <c r="I289" s="38"/>
      <c r="J28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89" s="38" t="str">
        <f>IFERROR(ReserveMaxPlus1(LRD_Base[[#This Row],[Type]]&amp;" "&amp;LRD_Base[[#This Row],[Plan]],LRD_Base[[#This Row],[Niveau actuel]],LRD_Base[[#This Row],[Nombre de cartes]],NVX_LRD[#All]),"-")</f>
        <v>-</v>
      </c>
      <c r="L289" s="71" t="str">
        <f t="shared" si="4"/>
        <v>-</v>
      </c>
    </row>
    <row r="290" spans="1:12" x14ac:dyDescent="0.25">
      <c r="A290" s="55" t="s">
        <v>657</v>
      </c>
      <c r="B290" s="55" t="s">
        <v>651</v>
      </c>
      <c r="C290" s="74"/>
      <c r="D290" s="55">
        <v>2</v>
      </c>
      <c r="E290" s="55" t="s">
        <v>289</v>
      </c>
      <c r="F290" s="56">
        <v>8</v>
      </c>
      <c r="G290" s="56">
        <v>20</v>
      </c>
      <c r="H290" s="38"/>
      <c r="I290" s="38"/>
      <c r="J29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90" s="38" t="str">
        <f>IFERROR(ReserveMaxPlus1(LRD_Base[[#This Row],[Type]]&amp;" "&amp;LRD_Base[[#This Row],[Plan]],LRD_Base[[#This Row],[Niveau actuel]],LRD_Base[[#This Row],[Nombre de cartes]],NVX_LRD[#All]),"-")</f>
        <v>-</v>
      </c>
      <c r="L290" s="71" t="str">
        <f t="shared" si="4"/>
        <v>-</v>
      </c>
    </row>
    <row r="291" spans="1:12" x14ac:dyDescent="0.25">
      <c r="A291" s="55" t="s">
        <v>658</v>
      </c>
      <c r="B291" s="55" t="s">
        <v>651</v>
      </c>
      <c r="C291" s="74"/>
      <c r="D291" s="55">
        <v>2</v>
      </c>
      <c r="E291" s="55" t="s">
        <v>289</v>
      </c>
      <c r="F291" s="56">
        <v>9</v>
      </c>
      <c r="G291" s="56">
        <v>20</v>
      </c>
      <c r="H291" s="38"/>
      <c r="I291" s="38"/>
      <c r="J29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91" s="38" t="str">
        <f>IFERROR(ReserveMaxPlus1(LRD_Base[[#This Row],[Type]]&amp;" "&amp;LRD_Base[[#This Row],[Plan]],LRD_Base[[#This Row],[Niveau actuel]],LRD_Base[[#This Row],[Nombre de cartes]],NVX_LRD[#All]),"-")</f>
        <v>-</v>
      </c>
      <c r="L291" s="71" t="str">
        <f t="shared" si="4"/>
        <v>-</v>
      </c>
    </row>
    <row r="292" spans="1:12" x14ac:dyDescent="0.25">
      <c r="A292" s="55" t="s">
        <v>656</v>
      </c>
      <c r="B292" s="55" t="s">
        <v>651</v>
      </c>
      <c r="C292" s="74"/>
      <c r="D292" s="55">
        <v>2</v>
      </c>
      <c r="E292" s="55" t="s">
        <v>289</v>
      </c>
      <c r="F292" s="56">
        <v>7</v>
      </c>
      <c r="G292" s="56">
        <v>20</v>
      </c>
      <c r="H292" s="38"/>
      <c r="I292" s="38"/>
      <c r="J29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92" s="38" t="str">
        <f>IFERROR(ReserveMaxPlus1(LRD_Base[[#This Row],[Type]]&amp;" "&amp;LRD_Base[[#This Row],[Plan]],LRD_Base[[#This Row],[Niveau actuel]],LRD_Base[[#This Row],[Nombre de cartes]],NVX_LRD[#All]),"-")</f>
        <v>-</v>
      </c>
      <c r="L292" s="71" t="str">
        <f t="shared" si="4"/>
        <v>-</v>
      </c>
    </row>
    <row r="293" spans="1:12" x14ac:dyDescent="0.25">
      <c r="A293" s="55" t="s">
        <v>655</v>
      </c>
      <c r="B293" s="55" t="s">
        <v>651</v>
      </c>
      <c r="C293" s="74"/>
      <c r="D293" s="55">
        <v>2</v>
      </c>
      <c r="E293" s="55" t="s">
        <v>289</v>
      </c>
      <c r="F293" s="56">
        <v>6</v>
      </c>
      <c r="G293" s="56">
        <v>20</v>
      </c>
      <c r="H293" s="38"/>
      <c r="I293" s="38"/>
      <c r="J29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93" s="38" t="str">
        <f>IFERROR(ReserveMaxPlus1(LRD_Base[[#This Row],[Type]]&amp;" "&amp;LRD_Base[[#This Row],[Plan]],LRD_Base[[#This Row],[Niveau actuel]],LRD_Base[[#This Row],[Nombre de cartes]],NVX_LRD[#All]),"-")</f>
        <v>-</v>
      </c>
      <c r="L293" s="71" t="str">
        <f t="shared" si="4"/>
        <v>-</v>
      </c>
    </row>
    <row r="294" spans="1:12" x14ac:dyDescent="0.25">
      <c r="A294" s="55" t="s">
        <v>402</v>
      </c>
      <c r="B294" s="55" t="s">
        <v>394</v>
      </c>
      <c r="C294" s="74"/>
      <c r="D294" s="55">
        <v>2</v>
      </c>
      <c r="E294" s="55" t="s">
        <v>289</v>
      </c>
      <c r="F294" s="56">
        <v>8</v>
      </c>
      <c r="G294" s="56">
        <v>21</v>
      </c>
      <c r="H294" s="38"/>
      <c r="I294" s="38"/>
      <c r="J29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94" s="38" t="str">
        <f>IFERROR(ReserveMaxPlus1(LRD_Base[[#This Row],[Type]]&amp;" "&amp;LRD_Base[[#This Row],[Plan]],LRD_Base[[#This Row],[Niveau actuel]],LRD_Base[[#This Row],[Nombre de cartes]],NVX_LRD[#All]),"-")</f>
        <v>-</v>
      </c>
      <c r="L294" s="71" t="str">
        <f t="shared" si="4"/>
        <v>-</v>
      </c>
    </row>
    <row r="295" spans="1:12" x14ac:dyDescent="0.25">
      <c r="A295" s="55" t="s">
        <v>663</v>
      </c>
      <c r="B295" s="55" t="s">
        <v>394</v>
      </c>
      <c r="C295" s="74"/>
      <c r="D295" s="55">
        <v>2</v>
      </c>
      <c r="E295" s="55" t="s">
        <v>289</v>
      </c>
      <c r="F295" s="56">
        <v>11</v>
      </c>
      <c r="G295" s="56">
        <v>21</v>
      </c>
      <c r="H295" s="38"/>
      <c r="I295" s="38"/>
      <c r="J29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95" s="38" t="str">
        <f>IFERROR(ReserveMaxPlus1(LRD_Base[[#This Row],[Type]]&amp;" "&amp;LRD_Base[[#This Row],[Plan]],LRD_Base[[#This Row],[Niveau actuel]],LRD_Base[[#This Row],[Nombre de cartes]],NVX_LRD[#All]),"-")</f>
        <v>-</v>
      </c>
      <c r="L295" s="71" t="str">
        <f t="shared" si="4"/>
        <v>-</v>
      </c>
    </row>
    <row r="296" spans="1:12" x14ac:dyDescent="0.25">
      <c r="A296" s="55" t="s">
        <v>400</v>
      </c>
      <c r="B296" s="55" t="s">
        <v>394</v>
      </c>
      <c r="C296" s="74"/>
      <c r="D296" s="55">
        <v>2</v>
      </c>
      <c r="E296" s="55" t="s">
        <v>289</v>
      </c>
      <c r="F296" s="56">
        <v>10</v>
      </c>
      <c r="G296" s="56">
        <v>21</v>
      </c>
      <c r="H296" s="38"/>
      <c r="I296" s="38"/>
      <c r="J29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96" s="38" t="str">
        <f>IFERROR(ReserveMaxPlus1(LRD_Base[[#This Row],[Type]]&amp;" "&amp;LRD_Base[[#This Row],[Plan]],LRD_Base[[#This Row],[Niveau actuel]],LRD_Base[[#This Row],[Nombre de cartes]],NVX_LRD[#All]),"-")</f>
        <v>-</v>
      </c>
      <c r="L296" s="71" t="str">
        <f t="shared" si="4"/>
        <v>-</v>
      </c>
    </row>
    <row r="297" spans="1:12" x14ac:dyDescent="0.25">
      <c r="A297" s="55" t="s">
        <v>403</v>
      </c>
      <c r="B297" s="55" t="s">
        <v>394</v>
      </c>
      <c r="C297" s="74"/>
      <c r="D297" s="55">
        <v>2</v>
      </c>
      <c r="E297" s="55" t="s">
        <v>289</v>
      </c>
      <c r="F297" s="56">
        <v>7</v>
      </c>
      <c r="G297" s="56">
        <v>21</v>
      </c>
      <c r="H297" s="38"/>
      <c r="I297" s="38"/>
      <c r="J29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97" s="38" t="str">
        <f>IFERROR(ReserveMaxPlus1(LRD_Base[[#This Row],[Type]]&amp;" "&amp;LRD_Base[[#This Row],[Plan]],LRD_Base[[#This Row],[Niveau actuel]],LRD_Base[[#This Row],[Nombre de cartes]],NVX_LRD[#All]),"-")</f>
        <v>-</v>
      </c>
      <c r="L297" s="71" t="str">
        <f t="shared" si="4"/>
        <v>-</v>
      </c>
    </row>
    <row r="298" spans="1:12" x14ac:dyDescent="0.25">
      <c r="A298" s="55" t="s">
        <v>401</v>
      </c>
      <c r="B298" s="55" t="s">
        <v>394</v>
      </c>
      <c r="C298" s="74"/>
      <c r="D298" s="55">
        <v>2</v>
      </c>
      <c r="E298" s="55" t="s">
        <v>289</v>
      </c>
      <c r="F298" s="56">
        <v>9</v>
      </c>
      <c r="G298" s="56">
        <v>21</v>
      </c>
      <c r="H298" s="38"/>
      <c r="I298" s="38"/>
      <c r="J29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98" s="38" t="str">
        <f>IFERROR(ReserveMaxPlus1(LRD_Base[[#This Row],[Type]]&amp;" "&amp;LRD_Base[[#This Row],[Plan]],LRD_Base[[#This Row],[Niveau actuel]],LRD_Base[[#This Row],[Nombre de cartes]],NVX_LRD[#All]),"-")</f>
        <v>-</v>
      </c>
      <c r="L298" s="71" t="str">
        <f t="shared" si="4"/>
        <v>-</v>
      </c>
    </row>
    <row r="299" spans="1:12" x14ac:dyDescent="0.25">
      <c r="A299" s="55" t="s">
        <v>469</v>
      </c>
      <c r="B299" s="55" t="s">
        <v>452</v>
      </c>
      <c r="C299" s="74"/>
      <c r="D299" s="55">
        <v>2</v>
      </c>
      <c r="E299" s="55" t="s">
        <v>289</v>
      </c>
      <c r="F299" s="56">
        <v>10</v>
      </c>
      <c r="G299" s="56">
        <v>22</v>
      </c>
      <c r="H299" s="38"/>
      <c r="I299" s="38"/>
      <c r="J29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299" s="38" t="str">
        <f>IFERROR(ReserveMaxPlus1(LRD_Base[[#This Row],[Type]]&amp;" "&amp;LRD_Base[[#This Row],[Plan]],LRD_Base[[#This Row],[Niveau actuel]],LRD_Base[[#This Row],[Nombre de cartes]],NVX_LRD[#All]),"-")</f>
        <v>-</v>
      </c>
      <c r="L299" s="71" t="str">
        <f t="shared" si="4"/>
        <v>-</v>
      </c>
    </row>
    <row r="300" spans="1:12" x14ac:dyDescent="0.25">
      <c r="A300" s="55" t="s">
        <v>461</v>
      </c>
      <c r="B300" s="55" t="s">
        <v>452</v>
      </c>
      <c r="C300" s="74"/>
      <c r="D300" s="55">
        <v>2</v>
      </c>
      <c r="E300" s="55" t="s">
        <v>289</v>
      </c>
      <c r="F300" s="56">
        <v>11</v>
      </c>
      <c r="G300" s="56">
        <v>22</v>
      </c>
      <c r="H300" s="38"/>
      <c r="I300" s="38"/>
      <c r="J30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00" s="38" t="str">
        <f>IFERROR(ReserveMaxPlus1(LRD_Base[[#This Row],[Type]]&amp;" "&amp;LRD_Base[[#This Row],[Plan]],LRD_Base[[#This Row],[Niveau actuel]],LRD_Base[[#This Row],[Nombre de cartes]],NVX_LRD[#All]),"-")</f>
        <v>-</v>
      </c>
      <c r="L300" s="71" t="str">
        <f t="shared" si="4"/>
        <v>-</v>
      </c>
    </row>
    <row r="301" spans="1:12" x14ac:dyDescent="0.25">
      <c r="A301" s="55" t="s">
        <v>460</v>
      </c>
      <c r="B301" s="55" t="s">
        <v>452</v>
      </c>
      <c r="C301" s="74"/>
      <c r="D301" s="55">
        <v>2</v>
      </c>
      <c r="E301" s="55" t="s">
        <v>289</v>
      </c>
      <c r="F301" s="56">
        <v>9</v>
      </c>
      <c r="G301" s="56">
        <v>22</v>
      </c>
      <c r="H301" s="38"/>
      <c r="I301" s="38"/>
      <c r="J30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01" s="38" t="str">
        <f>IFERROR(ReserveMaxPlus1(LRD_Base[[#This Row],[Type]]&amp;" "&amp;LRD_Base[[#This Row],[Plan]],LRD_Base[[#This Row],[Niveau actuel]],LRD_Base[[#This Row],[Nombre de cartes]],NVX_LRD[#All]),"-")</f>
        <v>-</v>
      </c>
      <c r="L301" s="71" t="str">
        <f t="shared" si="4"/>
        <v>-</v>
      </c>
    </row>
    <row r="302" spans="1:12" x14ac:dyDescent="0.25">
      <c r="A302" s="55" t="s">
        <v>458</v>
      </c>
      <c r="B302" s="55" t="s">
        <v>452</v>
      </c>
      <c r="C302" s="74"/>
      <c r="D302" s="55">
        <v>2</v>
      </c>
      <c r="E302" s="55" t="s">
        <v>289</v>
      </c>
      <c r="F302" s="56">
        <v>7</v>
      </c>
      <c r="G302" s="56">
        <v>22</v>
      </c>
      <c r="H302" s="38"/>
      <c r="I302" s="38"/>
      <c r="J30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02" s="38" t="str">
        <f>IFERROR(ReserveMaxPlus1(LRD_Base[[#This Row],[Type]]&amp;" "&amp;LRD_Base[[#This Row],[Plan]],LRD_Base[[#This Row],[Niveau actuel]],LRD_Base[[#This Row],[Nombre de cartes]],NVX_LRD[#All]),"-")</f>
        <v>-</v>
      </c>
      <c r="L302" s="71" t="str">
        <f t="shared" si="4"/>
        <v>-</v>
      </c>
    </row>
    <row r="303" spans="1:12" x14ac:dyDescent="0.25">
      <c r="A303" s="55" t="s">
        <v>459</v>
      </c>
      <c r="B303" s="55" t="s">
        <v>452</v>
      </c>
      <c r="C303" s="74"/>
      <c r="D303" s="55">
        <v>2</v>
      </c>
      <c r="E303" s="55" t="s">
        <v>289</v>
      </c>
      <c r="F303" s="56">
        <v>8</v>
      </c>
      <c r="G303" s="56">
        <v>22</v>
      </c>
      <c r="H303" s="38"/>
      <c r="I303" s="38"/>
      <c r="J30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03" s="38" t="str">
        <f>IFERROR(ReserveMaxPlus1(LRD_Base[[#This Row],[Type]]&amp;" "&amp;LRD_Base[[#This Row],[Plan]],LRD_Base[[#This Row],[Niveau actuel]],LRD_Base[[#This Row],[Nombre de cartes]],NVX_LRD[#All]),"-")</f>
        <v>-</v>
      </c>
      <c r="L303" s="71" t="str">
        <f t="shared" si="4"/>
        <v>-</v>
      </c>
    </row>
    <row r="304" spans="1:12" x14ac:dyDescent="0.25">
      <c r="A304" s="55" t="s">
        <v>501</v>
      </c>
      <c r="B304" s="55" t="s">
        <v>512</v>
      </c>
      <c r="C304" s="74"/>
      <c r="D304" s="55">
        <v>2</v>
      </c>
      <c r="E304" s="55" t="s">
        <v>289</v>
      </c>
      <c r="F304" s="56">
        <v>11</v>
      </c>
      <c r="G304" s="56">
        <v>23</v>
      </c>
      <c r="H304" s="38"/>
      <c r="I304" s="38"/>
      <c r="J30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04" s="38" t="str">
        <f>IFERROR(ReserveMaxPlus1(LRD_Base[[#This Row],[Type]]&amp;" "&amp;LRD_Base[[#This Row],[Plan]],LRD_Base[[#This Row],[Niveau actuel]],LRD_Base[[#This Row],[Nombre de cartes]],NVX_LRD[#All]),"-")</f>
        <v>-</v>
      </c>
      <c r="L304" s="71" t="str">
        <f t="shared" si="4"/>
        <v>-</v>
      </c>
    </row>
    <row r="305" spans="1:12" x14ac:dyDescent="0.25">
      <c r="A305" s="55" t="s">
        <v>502</v>
      </c>
      <c r="B305" s="55" t="s">
        <v>512</v>
      </c>
      <c r="C305" s="74"/>
      <c r="D305" s="55">
        <v>2</v>
      </c>
      <c r="E305" s="55" t="s">
        <v>289</v>
      </c>
      <c r="F305" s="56">
        <v>10</v>
      </c>
      <c r="G305" s="56">
        <v>23</v>
      </c>
      <c r="H305" s="38"/>
      <c r="I305" s="38"/>
      <c r="J30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05" s="38" t="str">
        <f>IFERROR(ReserveMaxPlus1(LRD_Base[[#This Row],[Type]]&amp;" "&amp;LRD_Base[[#This Row],[Plan]],LRD_Base[[#This Row],[Niveau actuel]],LRD_Base[[#This Row],[Nombre de cartes]],NVX_LRD[#All]),"-")</f>
        <v>-</v>
      </c>
      <c r="L305" s="71" t="str">
        <f t="shared" si="4"/>
        <v>-</v>
      </c>
    </row>
    <row r="306" spans="1:12" x14ac:dyDescent="0.25">
      <c r="A306" s="55" t="s">
        <v>504</v>
      </c>
      <c r="B306" s="55" t="s">
        <v>512</v>
      </c>
      <c r="C306" s="74"/>
      <c r="D306" s="55">
        <v>2</v>
      </c>
      <c r="E306" s="55" t="s">
        <v>289</v>
      </c>
      <c r="F306" s="56">
        <v>8</v>
      </c>
      <c r="G306" s="56">
        <v>23</v>
      </c>
      <c r="H306" s="38"/>
      <c r="I306" s="38"/>
      <c r="J30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06" s="38" t="str">
        <f>IFERROR(ReserveMaxPlus1(LRD_Base[[#This Row],[Type]]&amp;" "&amp;LRD_Base[[#This Row],[Plan]],LRD_Base[[#This Row],[Niveau actuel]],LRD_Base[[#This Row],[Nombre de cartes]],NVX_LRD[#All]),"-")</f>
        <v>-</v>
      </c>
      <c r="L306" s="71" t="str">
        <f t="shared" si="4"/>
        <v>-</v>
      </c>
    </row>
    <row r="307" spans="1:12" x14ac:dyDescent="0.25">
      <c r="A307" s="55" t="s">
        <v>503</v>
      </c>
      <c r="B307" s="55" t="s">
        <v>512</v>
      </c>
      <c r="C307" s="74"/>
      <c r="D307" s="55">
        <v>2</v>
      </c>
      <c r="E307" s="55" t="s">
        <v>289</v>
      </c>
      <c r="F307" s="56">
        <v>9</v>
      </c>
      <c r="G307" s="56">
        <v>23</v>
      </c>
      <c r="H307" s="38"/>
      <c r="I307" s="38"/>
      <c r="J30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07" s="38" t="str">
        <f>IFERROR(ReserveMaxPlus1(LRD_Base[[#This Row],[Type]]&amp;" "&amp;LRD_Base[[#This Row],[Plan]],LRD_Base[[#This Row],[Niveau actuel]],LRD_Base[[#This Row],[Nombre de cartes]],NVX_LRD[#All]),"-")</f>
        <v>-</v>
      </c>
      <c r="L307" s="71" t="str">
        <f t="shared" si="4"/>
        <v>-</v>
      </c>
    </row>
    <row r="308" spans="1:12" x14ac:dyDescent="0.25">
      <c r="A308" s="55" t="s">
        <v>505</v>
      </c>
      <c r="B308" s="55" t="s">
        <v>512</v>
      </c>
      <c r="C308" s="74"/>
      <c r="D308" s="55">
        <v>2</v>
      </c>
      <c r="E308" s="55" t="s">
        <v>289</v>
      </c>
      <c r="F308" s="56">
        <v>7</v>
      </c>
      <c r="G308" s="56">
        <v>23</v>
      </c>
      <c r="H308" s="38"/>
      <c r="I308" s="38"/>
      <c r="J30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08" s="38" t="str">
        <f>IFERROR(ReserveMaxPlus1(LRD_Base[[#This Row],[Type]]&amp;" "&amp;LRD_Base[[#This Row],[Plan]],LRD_Base[[#This Row],[Niveau actuel]],LRD_Base[[#This Row],[Nombre de cartes]],NVX_LRD[#All]),"-")</f>
        <v>-</v>
      </c>
      <c r="L308" s="71" t="str">
        <f t="shared" si="4"/>
        <v>-</v>
      </c>
    </row>
    <row r="309" spans="1:12" x14ac:dyDescent="0.25">
      <c r="A309" s="55" t="s">
        <v>525</v>
      </c>
      <c r="B309" s="55" t="s">
        <v>516</v>
      </c>
      <c r="C309" s="74"/>
      <c r="D309" s="55">
        <v>2</v>
      </c>
      <c r="E309" s="55" t="s">
        <v>289</v>
      </c>
      <c r="F309" s="56">
        <v>10</v>
      </c>
      <c r="G309" s="56">
        <v>24</v>
      </c>
      <c r="H309" s="38"/>
      <c r="I309" s="38"/>
      <c r="J30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09" s="38" t="str">
        <f>IFERROR(ReserveMaxPlus1(LRD_Base[[#This Row],[Type]]&amp;" "&amp;LRD_Base[[#This Row],[Plan]],LRD_Base[[#This Row],[Niveau actuel]],LRD_Base[[#This Row],[Nombre de cartes]],NVX_LRD[#All]),"-")</f>
        <v>-</v>
      </c>
      <c r="L309" s="71" t="str">
        <f t="shared" si="4"/>
        <v>-</v>
      </c>
    </row>
    <row r="310" spans="1:12" x14ac:dyDescent="0.25">
      <c r="A310" s="55" t="s">
        <v>526</v>
      </c>
      <c r="B310" s="55" t="s">
        <v>516</v>
      </c>
      <c r="C310" s="74"/>
      <c r="D310" s="55">
        <v>2</v>
      </c>
      <c r="E310" s="55" t="s">
        <v>289</v>
      </c>
      <c r="F310" s="56">
        <v>11</v>
      </c>
      <c r="G310" s="56">
        <v>24</v>
      </c>
      <c r="H310" s="38"/>
      <c r="I310" s="38"/>
      <c r="J31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10" s="38" t="str">
        <f>IFERROR(ReserveMaxPlus1(LRD_Base[[#This Row],[Type]]&amp;" "&amp;LRD_Base[[#This Row],[Plan]],LRD_Base[[#This Row],[Niveau actuel]],LRD_Base[[#This Row],[Nombre de cartes]],NVX_LRD[#All]),"-")</f>
        <v>-</v>
      </c>
      <c r="L310" s="71" t="str">
        <f t="shared" si="4"/>
        <v>-</v>
      </c>
    </row>
    <row r="311" spans="1:12" x14ac:dyDescent="0.25">
      <c r="A311" s="55" t="s">
        <v>523</v>
      </c>
      <c r="B311" s="55" t="s">
        <v>516</v>
      </c>
      <c r="C311" s="74"/>
      <c r="D311" s="55">
        <v>2</v>
      </c>
      <c r="E311" s="55" t="s">
        <v>289</v>
      </c>
      <c r="F311" s="56">
        <v>8</v>
      </c>
      <c r="G311" s="56">
        <v>24</v>
      </c>
      <c r="H311" s="38"/>
      <c r="I311" s="38"/>
      <c r="J31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11" s="38" t="str">
        <f>IFERROR(ReserveMaxPlus1(LRD_Base[[#This Row],[Type]]&amp;" "&amp;LRD_Base[[#This Row],[Plan]],LRD_Base[[#This Row],[Niveau actuel]],LRD_Base[[#This Row],[Nombre de cartes]],NVX_LRD[#All]),"-")</f>
        <v>-</v>
      </c>
      <c r="L311" s="71" t="str">
        <f t="shared" si="4"/>
        <v>-</v>
      </c>
    </row>
    <row r="312" spans="1:12" x14ac:dyDescent="0.25">
      <c r="A312" s="55" t="s">
        <v>524</v>
      </c>
      <c r="B312" s="55" t="s">
        <v>516</v>
      </c>
      <c r="C312" s="74"/>
      <c r="D312" s="55">
        <v>2</v>
      </c>
      <c r="E312" s="55" t="s">
        <v>289</v>
      </c>
      <c r="F312" s="56">
        <v>9</v>
      </c>
      <c r="G312" s="56">
        <v>24</v>
      </c>
      <c r="H312" s="38"/>
      <c r="I312" s="38"/>
      <c r="J31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12" s="38" t="str">
        <f>IFERROR(ReserveMaxPlus1(LRD_Base[[#This Row],[Type]]&amp;" "&amp;LRD_Base[[#This Row],[Plan]],LRD_Base[[#This Row],[Niveau actuel]],LRD_Base[[#This Row],[Nombre de cartes]],NVX_LRD[#All]),"-")</f>
        <v>-</v>
      </c>
      <c r="L312" s="71" t="str">
        <f t="shared" si="4"/>
        <v>-</v>
      </c>
    </row>
    <row r="313" spans="1:12" x14ac:dyDescent="0.25">
      <c r="A313" s="55" t="s">
        <v>522</v>
      </c>
      <c r="B313" s="55" t="s">
        <v>516</v>
      </c>
      <c r="C313" s="74"/>
      <c r="D313" s="55">
        <v>2</v>
      </c>
      <c r="E313" s="55" t="s">
        <v>289</v>
      </c>
      <c r="F313" s="56">
        <v>7</v>
      </c>
      <c r="G313" s="56">
        <v>24</v>
      </c>
      <c r="H313" s="38"/>
      <c r="I313" s="38"/>
      <c r="J31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13" s="38" t="str">
        <f>IFERROR(ReserveMaxPlus1(LRD_Base[[#This Row],[Type]]&amp;" "&amp;LRD_Base[[#This Row],[Plan]],LRD_Base[[#This Row],[Niveau actuel]],LRD_Base[[#This Row],[Nombre de cartes]],NVX_LRD[#All]),"-")</f>
        <v>-</v>
      </c>
      <c r="L313" s="71" t="str">
        <f t="shared" si="4"/>
        <v>-</v>
      </c>
    </row>
    <row r="314" spans="1:12" x14ac:dyDescent="0.25">
      <c r="A314" s="55" t="s">
        <v>542</v>
      </c>
      <c r="B314" s="55" t="s">
        <v>533</v>
      </c>
      <c r="C314" s="74"/>
      <c r="D314" s="55">
        <v>2</v>
      </c>
      <c r="E314" s="55" t="s">
        <v>289</v>
      </c>
      <c r="F314" s="56">
        <v>9</v>
      </c>
      <c r="G314" s="56">
        <v>25</v>
      </c>
      <c r="H314" s="38"/>
      <c r="I314" s="38"/>
      <c r="J31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14" s="38" t="str">
        <f>IFERROR(ReserveMaxPlus1(LRD_Base[[#This Row],[Type]]&amp;" "&amp;LRD_Base[[#This Row],[Plan]],LRD_Base[[#This Row],[Niveau actuel]],LRD_Base[[#This Row],[Nombre de cartes]],NVX_LRD[#All]),"-")</f>
        <v>-</v>
      </c>
      <c r="L314" s="71" t="str">
        <f t="shared" si="4"/>
        <v>-</v>
      </c>
    </row>
    <row r="315" spans="1:12" x14ac:dyDescent="0.25">
      <c r="A315" s="55" t="s">
        <v>543</v>
      </c>
      <c r="B315" s="55" t="s">
        <v>533</v>
      </c>
      <c r="C315" s="74"/>
      <c r="D315" s="55">
        <v>2</v>
      </c>
      <c r="E315" s="55" t="s">
        <v>289</v>
      </c>
      <c r="F315" s="56">
        <v>10</v>
      </c>
      <c r="G315" s="56">
        <v>25</v>
      </c>
      <c r="H315" s="38"/>
      <c r="I315" s="38"/>
      <c r="J31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15" s="38" t="str">
        <f>IFERROR(ReserveMaxPlus1(LRD_Base[[#This Row],[Type]]&amp;" "&amp;LRD_Base[[#This Row],[Plan]],LRD_Base[[#This Row],[Niveau actuel]],LRD_Base[[#This Row],[Nombre de cartes]],NVX_LRD[#All]),"-")</f>
        <v>-</v>
      </c>
      <c r="L315" s="71" t="str">
        <f t="shared" si="4"/>
        <v>-</v>
      </c>
    </row>
    <row r="316" spans="1:12" x14ac:dyDescent="0.25">
      <c r="A316" s="55" t="s">
        <v>539</v>
      </c>
      <c r="B316" s="55" t="s">
        <v>533</v>
      </c>
      <c r="C316" s="74"/>
      <c r="D316" s="55">
        <v>2</v>
      </c>
      <c r="E316" s="55" t="s">
        <v>289</v>
      </c>
      <c r="F316" s="56">
        <v>6</v>
      </c>
      <c r="G316" s="56">
        <v>25</v>
      </c>
      <c r="H316" s="38"/>
      <c r="I316" s="38"/>
      <c r="J31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16" s="38" t="str">
        <f>IFERROR(ReserveMaxPlus1(LRD_Base[[#This Row],[Type]]&amp;" "&amp;LRD_Base[[#This Row],[Plan]],LRD_Base[[#This Row],[Niveau actuel]],LRD_Base[[#This Row],[Nombre de cartes]],NVX_LRD[#All]),"-")</f>
        <v>-</v>
      </c>
      <c r="L316" s="71" t="str">
        <f t="shared" si="4"/>
        <v>-</v>
      </c>
    </row>
    <row r="317" spans="1:12" x14ac:dyDescent="0.25">
      <c r="A317" s="55" t="s">
        <v>541</v>
      </c>
      <c r="B317" s="55" t="s">
        <v>533</v>
      </c>
      <c r="C317" s="74"/>
      <c r="D317" s="55">
        <v>2</v>
      </c>
      <c r="E317" s="55" t="s">
        <v>289</v>
      </c>
      <c r="F317" s="56">
        <v>8</v>
      </c>
      <c r="G317" s="56">
        <v>25</v>
      </c>
      <c r="H317" s="38"/>
      <c r="I317" s="38"/>
      <c r="J31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17" s="38" t="str">
        <f>IFERROR(ReserveMaxPlus1(LRD_Base[[#This Row],[Type]]&amp;" "&amp;LRD_Base[[#This Row],[Plan]],LRD_Base[[#This Row],[Niveau actuel]],LRD_Base[[#This Row],[Nombre de cartes]],NVX_LRD[#All]),"-")</f>
        <v>-</v>
      </c>
      <c r="L317" s="71" t="str">
        <f t="shared" si="4"/>
        <v>-</v>
      </c>
    </row>
    <row r="318" spans="1:12" x14ac:dyDescent="0.25">
      <c r="A318" s="55" t="s">
        <v>540</v>
      </c>
      <c r="B318" s="55" t="s">
        <v>533</v>
      </c>
      <c r="C318" s="74"/>
      <c r="D318" s="55">
        <v>2</v>
      </c>
      <c r="E318" s="55" t="s">
        <v>289</v>
      </c>
      <c r="F318" s="56">
        <v>7</v>
      </c>
      <c r="G318" s="56">
        <v>25</v>
      </c>
      <c r="H318" s="38"/>
      <c r="I318" s="38"/>
      <c r="J31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18" s="38" t="str">
        <f>IFERROR(ReserveMaxPlus1(LRD_Base[[#This Row],[Type]]&amp;" "&amp;LRD_Base[[#This Row],[Plan]],LRD_Base[[#This Row],[Niveau actuel]],LRD_Base[[#This Row],[Nombre de cartes]],NVX_LRD[#All]),"-")</f>
        <v>-</v>
      </c>
      <c r="L318" s="71" t="str">
        <f t="shared" si="4"/>
        <v>-</v>
      </c>
    </row>
    <row r="319" spans="1:12" x14ac:dyDescent="0.25">
      <c r="A319" s="55" t="s">
        <v>557</v>
      </c>
      <c r="B319" s="55" t="s">
        <v>549</v>
      </c>
      <c r="C319" s="74"/>
      <c r="D319" s="55">
        <v>2</v>
      </c>
      <c r="E319" s="55" t="s">
        <v>289</v>
      </c>
      <c r="F319" s="56">
        <v>6</v>
      </c>
      <c r="G319" s="56">
        <v>26</v>
      </c>
      <c r="H319" s="38"/>
      <c r="I319" s="38"/>
      <c r="J31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19" s="38" t="str">
        <f>IFERROR(ReserveMaxPlus1(LRD_Base[[#This Row],[Type]]&amp;" "&amp;LRD_Base[[#This Row],[Plan]],LRD_Base[[#This Row],[Niveau actuel]],LRD_Base[[#This Row],[Nombre de cartes]],NVX_LRD[#All]),"-")</f>
        <v>-</v>
      </c>
      <c r="L319" s="71" t="str">
        <f t="shared" si="4"/>
        <v>-</v>
      </c>
    </row>
    <row r="320" spans="1:12" x14ac:dyDescent="0.25">
      <c r="A320" s="55" t="s">
        <v>554</v>
      </c>
      <c r="B320" s="55" t="s">
        <v>549</v>
      </c>
      <c r="C320" s="74"/>
      <c r="D320" s="55">
        <v>2</v>
      </c>
      <c r="E320" s="55" t="s">
        <v>289</v>
      </c>
      <c r="F320" s="56">
        <v>9</v>
      </c>
      <c r="G320" s="56">
        <v>26</v>
      </c>
      <c r="H320" s="38"/>
      <c r="I320" s="38"/>
      <c r="J32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20" s="38" t="str">
        <f>IFERROR(ReserveMaxPlus1(LRD_Base[[#This Row],[Type]]&amp;" "&amp;LRD_Base[[#This Row],[Plan]],LRD_Base[[#This Row],[Niveau actuel]],LRD_Base[[#This Row],[Nombre de cartes]],NVX_LRD[#All]),"-")</f>
        <v>-</v>
      </c>
      <c r="L320" s="71" t="str">
        <f t="shared" si="4"/>
        <v>-</v>
      </c>
    </row>
    <row r="321" spans="1:13" x14ac:dyDescent="0.25">
      <c r="A321" s="55" t="s">
        <v>556</v>
      </c>
      <c r="B321" s="55" t="s">
        <v>549</v>
      </c>
      <c r="C321" s="74"/>
      <c r="D321" s="55">
        <v>2</v>
      </c>
      <c r="E321" s="55" t="s">
        <v>289</v>
      </c>
      <c r="F321" s="56">
        <v>7</v>
      </c>
      <c r="G321" s="56">
        <v>26</v>
      </c>
      <c r="H321" s="38"/>
      <c r="I321" s="38"/>
      <c r="J32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21" s="38" t="str">
        <f>IFERROR(ReserveMaxPlus1(LRD_Base[[#This Row],[Type]]&amp;" "&amp;LRD_Base[[#This Row],[Plan]],LRD_Base[[#This Row],[Niveau actuel]],LRD_Base[[#This Row],[Nombre de cartes]],NVX_LRD[#All]),"-")</f>
        <v>-</v>
      </c>
      <c r="L321" s="71" t="str">
        <f t="shared" si="4"/>
        <v>-</v>
      </c>
    </row>
    <row r="322" spans="1:13" x14ac:dyDescent="0.25">
      <c r="A322" s="55" t="s">
        <v>555</v>
      </c>
      <c r="B322" s="55" t="s">
        <v>549</v>
      </c>
      <c r="C322" s="74"/>
      <c r="D322" s="55">
        <v>2</v>
      </c>
      <c r="E322" s="55" t="s">
        <v>289</v>
      </c>
      <c r="F322" s="56">
        <v>8</v>
      </c>
      <c r="G322" s="56">
        <v>26</v>
      </c>
      <c r="H322" s="38"/>
      <c r="I322" s="38"/>
      <c r="J32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22" s="38" t="str">
        <f>IFERROR(ReserveMaxPlus1(LRD_Base[[#This Row],[Type]]&amp;" "&amp;LRD_Base[[#This Row],[Plan]],LRD_Base[[#This Row],[Niveau actuel]],LRD_Base[[#This Row],[Nombre de cartes]],NVX_LRD[#All]),"-")</f>
        <v>-</v>
      </c>
      <c r="L322" s="71" t="str">
        <f t="shared" ref="L322:L385" si="5">IFERROR(ROUNDUP(IF(E322="Commun",K322/30,IF(E322="Rare",K322/3,"-")),0),"-")</f>
        <v>-</v>
      </c>
      <c r="M322">
        <f>IF(C324="X",SUM(#REF!),0)</f>
        <v>0</v>
      </c>
    </row>
    <row r="323" spans="1:13" x14ac:dyDescent="0.25">
      <c r="A323" s="55" t="s">
        <v>588</v>
      </c>
      <c r="B323" s="55" t="s">
        <v>549</v>
      </c>
      <c r="C323" s="74"/>
      <c r="D323" s="55">
        <v>2</v>
      </c>
      <c r="E323" s="55" t="s">
        <v>289</v>
      </c>
      <c r="F323" s="56">
        <v>10</v>
      </c>
      <c r="G323" s="56">
        <v>26</v>
      </c>
      <c r="H323" s="38"/>
      <c r="I323" s="38"/>
      <c r="J32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23" s="38" t="str">
        <f>IFERROR(ReserveMaxPlus1(LRD_Base[[#This Row],[Type]]&amp;" "&amp;LRD_Base[[#This Row],[Plan]],LRD_Base[[#This Row],[Niveau actuel]],LRD_Base[[#This Row],[Nombre de cartes]],NVX_LRD[#All]),"-")</f>
        <v>-</v>
      </c>
      <c r="L323" s="71" t="str">
        <f t="shared" si="5"/>
        <v>-</v>
      </c>
    </row>
    <row r="324" spans="1:13" x14ac:dyDescent="0.25">
      <c r="A324" s="55" t="s">
        <v>632</v>
      </c>
      <c r="B324" s="55" t="s">
        <v>582</v>
      </c>
      <c r="C324" s="74"/>
      <c r="D324" s="55">
        <v>2</v>
      </c>
      <c r="E324" s="55" t="s">
        <v>289</v>
      </c>
      <c r="F324" s="56">
        <v>7</v>
      </c>
      <c r="G324" s="56">
        <v>27</v>
      </c>
      <c r="H324" s="38"/>
      <c r="I324" s="38"/>
      <c r="J32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24" s="38" t="str">
        <f>IFERROR(ReserveMaxPlus1(LRD_Base[[#This Row],[Type]]&amp;" "&amp;LRD_Base[[#This Row],[Plan]],LRD_Base[[#This Row],[Niveau actuel]],LRD_Base[[#This Row],[Nombre de cartes]],NVX_LRD[#All]),"-")</f>
        <v>-</v>
      </c>
      <c r="L324" s="71" t="str">
        <f t="shared" si="5"/>
        <v>-</v>
      </c>
    </row>
    <row r="325" spans="1:13" x14ac:dyDescent="0.25">
      <c r="A325" s="55" t="s">
        <v>633</v>
      </c>
      <c r="B325" s="55" t="s">
        <v>582</v>
      </c>
      <c r="C325" s="74"/>
      <c r="D325" s="55">
        <v>2</v>
      </c>
      <c r="E325" s="55" t="s">
        <v>289</v>
      </c>
      <c r="F325" s="56">
        <v>9</v>
      </c>
      <c r="G325" s="56">
        <v>27</v>
      </c>
      <c r="H325" s="38"/>
      <c r="I325" s="38"/>
      <c r="J32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25" s="38" t="str">
        <f>IFERROR(ReserveMaxPlus1(LRD_Base[[#This Row],[Type]]&amp;" "&amp;LRD_Base[[#This Row],[Plan]],LRD_Base[[#This Row],[Niveau actuel]],LRD_Base[[#This Row],[Nombre de cartes]],NVX_LRD[#All]),"-")</f>
        <v>-</v>
      </c>
      <c r="L325" s="71" t="str">
        <f t="shared" si="5"/>
        <v>-</v>
      </c>
    </row>
    <row r="326" spans="1:13" x14ac:dyDescent="0.25">
      <c r="A326" s="55" t="s">
        <v>634</v>
      </c>
      <c r="B326" s="55" t="s">
        <v>582</v>
      </c>
      <c r="C326" s="74"/>
      <c r="D326" s="55">
        <v>2</v>
      </c>
      <c r="E326" s="55" t="s">
        <v>289</v>
      </c>
      <c r="F326" s="56">
        <v>10</v>
      </c>
      <c r="G326" s="56">
        <v>27</v>
      </c>
      <c r="H326" s="38"/>
      <c r="I326" s="38"/>
      <c r="J32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26" s="38" t="str">
        <f>IFERROR(ReserveMaxPlus1(LRD_Base[[#This Row],[Type]]&amp;" "&amp;LRD_Base[[#This Row],[Plan]],LRD_Base[[#This Row],[Niveau actuel]],LRD_Base[[#This Row],[Nombre de cartes]],NVX_LRD[#All]),"-")</f>
        <v>-</v>
      </c>
      <c r="L326" s="71" t="str">
        <f t="shared" si="5"/>
        <v>-</v>
      </c>
    </row>
    <row r="327" spans="1:13" x14ac:dyDescent="0.25">
      <c r="A327" s="55" t="s">
        <v>585</v>
      </c>
      <c r="B327" s="55" t="s">
        <v>582</v>
      </c>
      <c r="C327" s="74"/>
      <c r="D327" s="55">
        <v>2</v>
      </c>
      <c r="E327" s="55" t="s">
        <v>289</v>
      </c>
      <c r="F327" s="56">
        <v>8</v>
      </c>
      <c r="G327" s="56">
        <v>27</v>
      </c>
      <c r="H327" s="38"/>
      <c r="I327" s="38"/>
      <c r="J32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27" s="38" t="str">
        <f>IFERROR(ReserveMaxPlus1(LRD_Base[[#This Row],[Type]]&amp;" "&amp;LRD_Base[[#This Row],[Plan]],LRD_Base[[#This Row],[Niveau actuel]],LRD_Base[[#This Row],[Nombre de cartes]],NVX_LRD[#All]),"-")</f>
        <v>-</v>
      </c>
      <c r="L327" s="71" t="str">
        <f t="shared" si="5"/>
        <v>-</v>
      </c>
    </row>
    <row r="328" spans="1:13" x14ac:dyDescent="0.25">
      <c r="A328" s="55" t="s">
        <v>584</v>
      </c>
      <c r="B328" s="55" t="s">
        <v>582</v>
      </c>
      <c r="C328" s="74"/>
      <c r="D328" s="55">
        <v>2</v>
      </c>
      <c r="E328" s="55" t="s">
        <v>289</v>
      </c>
      <c r="F328" s="56">
        <v>6</v>
      </c>
      <c r="G328" s="56">
        <v>27</v>
      </c>
      <c r="H328" s="38"/>
      <c r="I328" s="38"/>
      <c r="J32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28" s="38" t="str">
        <f>IFERROR(ReserveMaxPlus1(LRD_Base[[#This Row],[Type]]&amp;" "&amp;LRD_Base[[#This Row],[Plan]],LRD_Base[[#This Row],[Niveau actuel]],LRD_Base[[#This Row],[Nombre de cartes]],NVX_LRD[#All]),"-")</f>
        <v>-</v>
      </c>
      <c r="L328" s="71" t="str">
        <f t="shared" si="5"/>
        <v>-</v>
      </c>
    </row>
    <row r="329" spans="1:13" x14ac:dyDescent="0.25">
      <c r="A329" s="55" t="s">
        <v>618</v>
      </c>
      <c r="B329" s="55" t="s">
        <v>612</v>
      </c>
      <c r="C329" s="74"/>
      <c r="D329" s="55">
        <v>2</v>
      </c>
      <c r="E329" s="55" t="s">
        <v>289</v>
      </c>
      <c r="F329" s="56">
        <v>8</v>
      </c>
      <c r="G329" s="56">
        <v>28</v>
      </c>
      <c r="H329" s="38"/>
      <c r="I329" s="38"/>
      <c r="J32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29" s="38" t="str">
        <f>IFERROR(ReserveMaxPlus1(LRD_Base[[#This Row],[Type]]&amp;" "&amp;LRD_Base[[#This Row],[Plan]],LRD_Base[[#This Row],[Niveau actuel]],LRD_Base[[#This Row],[Nombre de cartes]],NVX_LRD[#All]),"-")</f>
        <v>-</v>
      </c>
      <c r="L329" s="71" t="str">
        <f t="shared" si="5"/>
        <v>-</v>
      </c>
    </row>
    <row r="330" spans="1:13" x14ac:dyDescent="0.25">
      <c r="A330" s="55" t="s">
        <v>617</v>
      </c>
      <c r="B330" s="55" t="s">
        <v>612</v>
      </c>
      <c r="C330" s="74"/>
      <c r="D330" s="55">
        <v>2</v>
      </c>
      <c r="E330" s="55" t="s">
        <v>289</v>
      </c>
      <c r="F330" s="56">
        <v>7</v>
      </c>
      <c r="G330" s="56">
        <v>28</v>
      </c>
      <c r="H330" s="38"/>
      <c r="I330" s="38"/>
      <c r="J33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30" s="38" t="str">
        <f>IFERROR(ReserveMaxPlus1(LRD_Base[[#This Row],[Type]]&amp;" "&amp;LRD_Base[[#This Row],[Plan]],LRD_Base[[#This Row],[Niveau actuel]],LRD_Base[[#This Row],[Nombre de cartes]],NVX_LRD[#All]),"-")</f>
        <v>-</v>
      </c>
      <c r="L330" s="71" t="str">
        <f t="shared" si="5"/>
        <v>-</v>
      </c>
    </row>
    <row r="331" spans="1:13" x14ac:dyDescent="0.25">
      <c r="A331" s="55" t="s">
        <v>619</v>
      </c>
      <c r="B331" s="55" t="s">
        <v>612</v>
      </c>
      <c r="C331" s="74"/>
      <c r="D331" s="55">
        <v>2</v>
      </c>
      <c r="E331" s="55" t="s">
        <v>289</v>
      </c>
      <c r="F331" s="56">
        <v>9</v>
      </c>
      <c r="G331" s="56">
        <v>28</v>
      </c>
      <c r="H331" s="38"/>
      <c r="I331" s="38"/>
      <c r="J33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31" s="38" t="str">
        <f>IFERROR(ReserveMaxPlus1(LRD_Base[[#This Row],[Type]]&amp;" "&amp;LRD_Base[[#This Row],[Plan]],LRD_Base[[#This Row],[Niveau actuel]],LRD_Base[[#This Row],[Nombre de cartes]],NVX_LRD[#All]),"-")</f>
        <v>-</v>
      </c>
      <c r="L331" s="71" t="str">
        <f t="shared" si="5"/>
        <v>-</v>
      </c>
    </row>
    <row r="332" spans="1:13" x14ac:dyDescent="0.25">
      <c r="A332" s="55" t="s">
        <v>616</v>
      </c>
      <c r="B332" s="55" t="s">
        <v>612</v>
      </c>
      <c r="C332" s="74"/>
      <c r="D332" s="55">
        <v>2</v>
      </c>
      <c r="E332" s="55" t="s">
        <v>289</v>
      </c>
      <c r="F332" s="56">
        <v>6</v>
      </c>
      <c r="G332" s="56">
        <v>28</v>
      </c>
      <c r="H332" s="38"/>
      <c r="I332" s="38"/>
      <c r="J33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32" s="38" t="str">
        <f>IFERROR(ReserveMaxPlus1(LRD_Base[[#This Row],[Type]]&amp;" "&amp;LRD_Base[[#This Row],[Plan]],LRD_Base[[#This Row],[Niveau actuel]],LRD_Base[[#This Row],[Nombre de cartes]],NVX_LRD[#All]),"-")</f>
        <v>-</v>
      </c>
      <c r="L332" s="71" t="str">
        <f t="shared" si="5"/>
        <v>-</v>
      </c>
    </row>
    <row r="333" spans="1:13" x14ac:dyDescent="0.25">
      <c r="A333" s="55" t="s">
        <v>647</v>
      </c>
      <c r="B333" s="55" t="s">
        <v>612</v>
      </c>
      <c r="C333" s="74"/>
      <c r="D333" s="55">
        <v>2</v>
      </c>
      <c r="E333" s="55" t="s">
        <v>289</v>
      </c>
      <c r="F333" s="56">
        <v>10</v>
      </c>
      <c r="G333" s="56">
        <v>28</v>
      </c>
      <c r="H333" s="38"/>
      <c r="I333" s="38"/>
      <c r="J33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33" s="38" t="str">
        <f>IFERROR(ReserveMaxPlus1(LRD_Base[[#This Row],[Type]]&amp;" "&amp;LRD_Base[[#This Row],[Plan]],LRD_Base[[#This Row],[Niveau actuel]],LRD_Base[[#This Row],[Nombre de cartes]],NVX_LRD[#All]),"-")</f>
        <v>-</v>
      </c>
      <c r="L333" s="71" t="str">
        <f t="shared" si="5"/>
        <v>-</v>
      </c>
    </row>
    <row r="334" spans="1:13" x14ac:dyDescent="0.25">
      <c r="A334" s="55" t="s">
        <v>23</v>
      </c>
      <c r="B334" s="55" t="s">
        <v>0</v>
      </c>
      <c r="C334" s="74"/>
      <c r="D334" s="55">
        <v>3</v>
      </c>
      <c r="E334" s="55" t="s">
        <v>290</v>
      </c>
      <c r="F334" s="56">
        <v>17</v>
      </c>
      <c r="G334" s="56">
        <v>1</v>
      </c>
      <c r="H334" s="38"/>
      <c r="I334" s="38"/>
      <c r="J33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34" s="38" t="str">
        <f>IFERROR(ReserveMaxPlus1(LRD_Base[[#This Row],[Type]]&amp;" "&amp;LRD_Base[[#This Row],[Plan]],LRD_Base[[#This Row],[Niveau actuel]],LRD_Base[[#This Row],[Nombre de cartes]],NVX_LRD[#All]),"-")</f>
        <v>-</v>
      </c>
      <c r="L334" s="71" t="str">
        <f t="shared" si="5"/>
        <v>-</v>
      </c>
    </row>
    <row r="335" spans="1:13" x14ac:dyDescent="0.25">
      <c r="A335" s="55" t="s">
        <v>25</v>
      </c>
      <c r="B335" s="55" t="s">
        <v>0</v>
      </c>
      <c r="C335" s="74"/>
      <c r="D335" s="55">
        <v>3</v>
      </c>
      <c r="E335" s="55" t="s">
        <v>290</v>
      </c>
      <c r="F335" s="56">
        <v>15</v>
      </c>
      <c r="G335" s="56">
        <v>1</v>
      </c>
      <c r="H335" s="38"/>
      <c r="I335" s="38"/>
      <c r="J33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35" s="38" t="str">
        <f>IFERROR(ReserveMaxPlus1(LRD_Base[[#This Row],[Type]]&amp;" "&amp;LRD_Base[[#This Row],[Plan]],LRD_Base[[#This Row],[Niveau actuel]],LRD_Base[[#This Row],[Nombre de cartes]],NVX_LRD[#All]),"-")</f>
        <v>-</v>
      </c>
      <c r="L335" s="71" t="str">
        <f t="shared" si="5"/>
        <v>-</v>
      </c>
    </row>
    <row r="336" spans="1:13" x14ac:dyDescent="0.25">
      <c r="A336" s="55" t="s">
        <v>26</v>
      </c>
      <c r="B336" s="55" t="s">
        <v>0</v>
      </c>
      <c r="C336" s="74"/>
      <c r="D336" s="55">
        <v>3</v>
      </c>
      <c r="E336" s="55" t="s">
        <v>290</v>
      </c>
      <c r="F336" s="56">
        <v>18</v>
      </c>
      <c r="G336" s="56">
        <v>1</v>
      </c>
      <c r="H336" s="38"/>
      <c r="I336" s="38"/>
      <c r="J33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36" s="38" t="str">
        <f>IFERROR(ReserveMaxPlus1(LRD_Base[[#This Row],[Type]]&amp;" "&amp;LRD_Base[[#This Row],[Plan]],LRD_Base[[#This Row],[Niveau actuel]],LRD_Base[[#This Row],[Nombre de cartes]],NVX_LRD[#All]),"-")</f>
        <v>-</v>
      </c>
      <c r="L336" s="71" t="str">
        <f t="shared" si="5"/>
        <v>-</v>
      </c>
    </row>
    <row r="337" spans="1:12" x14ac:dyDescent="0.25">
      <c r="A337" s="55" t="s">
        <v>24</v>
      </c>
      <c r="B337" s="55" t="s">
        <v>0</v>
      </c>
      <c r="C337" s="74"/>
      <c r="D337" s="55">
        <v>3</v>
      </c>
      <c r="E337" s="55" t="s">
        <v>290</v>
      </c>
      <c r="F337" s="56">
        <v>16</v>
      </c>
      <c r="G337" s="56">
        <v>1</v>
      </c>
      <c r="H337" s="38"/>
      <c r="I337" s="38"/>
      <c r="J33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37" s="38" t="str">
        <f>IFERROR(ReserveMaxPlus1(LRD_Base[[#This Row],[Type]]&amp;" "&amp;LRD_Base[[#This Row],[Plan]],LRD_Base[[#This Row],[Niveau actuel]],LRD_Base[[#This Row],[Nombre de cartes]],NVX_LRD[#All]),"-")</f>
        <v>-</v>
      </c>
      <c r="L337" s="71" t="str">
        <f t="shared" si="5"/>
        <v>-</v>
      </c>
    </row>
    <row r="338" spans="1:12" x14ac:dyDescent="0.25">
      <c r="A338" s="55" t="s">
        <v>41</v>
      </c>
      <c r="B338" s="55" t="s">
        <v>1</v>
      </c>
      <c r="C338" s="74"/>
      <c r="D338" s="55">
        <v>3</v>
      </c>
      <c r="E338" s="55" t="s">
        <v>290</v>
      </c>
      <c r="F338" s="56">
        <v>16</v>
      </c>
      <c r="G338" s="56">
        <v>2</v>
      </c>
      <c r="H338" s="38"/>
      <c r="I338" s="38"/>
      <c r="J33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38" s="38" t="str">
        <f>IFERROR(ReserveMaxPlus1(LRD_Base[[#This Row],[Type]]&amp;" "&amp;LRD_Base[[#This Row],[Plan]],LRD_Base[[#This Row],[Niveau actuel]],LRD_Base[[#This Row],[Nombre de cartes]],NVX_LRD[#All]),"-")</f>
        <v>-</v>
      </c>
      <c r="L338" s="71" t="str">
        <f t="shared" si="5"/>
        <v>-</v>
      </c>
    </row>
    <row r="339" spans="1:12" x14ac:dyDescent="0.25">
      <c r="A339" s="55" t="s">
        <v>42</v>
      </c>
      <c r="B339" s="55" t="s">
        <v>1</v>
      </c>
      <c r="C339" s="74"/>
      <c r="D339" s="55">
        <v>3</v>
      </c>
      <c r="E339" s="55" t="s">
        <v>290</v>
      </c>
      <c r="F339" s="56">
        <v>17</v>
      </c>
      <c r="G339" s="56">
        <v>2</v>
      </c>
      <c r="H339" s="38"/>
      <c r="I339" s="38"/>
      <c r="J33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39" s="38" t="str">
        <f>IFERROR(ReserveMaxPlus1(LRD_Base[[#This Row],[Type]]&amp;" "&amp;LRD_Base[[#This Row],[Plan]],LRD_Base[[#This Row],[Niveau actuel]],LRD_Base[[#This Row],[Nombre de cartes]],NVX_LRD[#All]),"-")</f>
        <v>-</v>
      </c>
      <c r="L339" s="71" t="str">
        <f t="shared" si="5"/>
        <v>-</v>
      </c>
    </row>
    <row r="340" spans="1:12" x14ac:dyDescent="0.25">
      <c r="A340" s="55" t="s">
        <v>43</v>
      </c>
      <c r="B340" s="55" t="s">
        <v>1</v>
      </c>
      <c r="C340" s="74"/>
      <c r="D340" s="55">
        <v>3</v>
      </c>
      <c r="E340" s="55" t="s">
        <v>290</v>
      </c>
      <c r="F340" s="56">
        <v>18</v>
      </c>
      <c r="G340" s="56">
        <v>2</v>
      </c>
      <c r="H340" s="38"/>
      <c r="I340" s="38"/>
      <c r="J34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40" s="38" t="str">
        <f>IFERROR(ReserveMaxPlus1(LRD_Base[[#This Row],[Type]]&amp;" "&amp;LRD_Base[[#This Row],[Plan]],LRD_Base[[#This Row],[Niveau actuel]],LRD_Base[[#This Row],[Nombre de cartes]],NVX_LRD[#All]),"-")</f>
        <v>-</v>
      </c>
      <c r="L340" s="71" t="str">
        <f t="shared" si="5"/>
        <v>-</v>
      </c>
    </row>
    <row r="341" spans="1:12" x14ac:dyDescent="0.25">
      <c r="A341" s="55" t="s">
        <v>44</v>
      </c>
      <c r="B341" s="55" t="s">
        <v>1</v>
      </c>
      <c r="C341" s="74"/>
      <c r="D341" s="55">
        <v>3</v>
      </c>
      <c r="E341" s="55" t="s">
        <v>290</v>
      </c>
      <c r="F341" s="56">
        <v>15</v>
      </c>
      <c r="G341" s="56">
        <v>2</v>
      </c>
      <c r="H341" s="38"/>
      <c r="I341" s="38"/>
      <c r="J34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41" s="38" t="str">
        <f>IFERROR(ReserveMaxPlus1(LRD_Base[[#This Row],[Type]]&amp;" "&amp;LRD_Base[[#This Row],[Plan]],LRD_Base[[#This Row],[Niveau actuel]],LRD_Base[[#This Row],[Nombre de cartes]],NVX_LRD[#All]),"-")</f>
        <v>-</v>
      </c>
      <c r="L341" s="71" t="str">
        <f t="shared" si="5"/>
        <v>-</v>
      </c>
    </row>
    <row r="342" spans="1:12" x14ac:dyDescent="0.25">
      <c r="A342" s="55" t="s">
        <v>63</v>
      </c>
      <c r="B342" s="55" t="s">
        <v>2</v>
      </c>
      <c r="C342" s="74"/>
      <c r="D342" s="55">
        <v>3</v>
      </c>
      <c r="E342" s="55" t="s">
        <v>290</v>
      </c>
      <c r="F342" s="56">
        <v>14</v>
      </c>
      <c r="G342" s="56">
        <v>3</v>
      </c>
      <c r="H342" s="38"/>
      <c r="I342" s="38"/>
      <c r="J34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42" s="38" t="str">
        <f>IFERROR(ReserveMaxPlus1(LRD_Base[[#This Row],[Type]]&amp;" "&amp;LRD_Base[[#This Row],[Plan]],LRD_Base[[#This Row],[Niveau actuel]],LRD_Base[[#This Row],[Nombre de cartes]],NVX_LRD[#All]),"-")</f>
        <v>-</v>
      </c>
      <c r="L342" s="71" t="str">
        <f t="shared" si="5"/>
        <v>-</v>
      </c>
    </row>
    <row r="343" spans="1:12" x14ac:dyDescent="0.25">
      <c r="A343" s="55" t="s">
        <v>61</v>
      </c>
      <c r="B343" s="55" t="s">
        <v>2</v>
      </c>
      <c r="C343" s="74"/>
      <c r="D343" s="55">
        <v>3</v>
      </c>
      <c r="E343" s="55" t="s">
        <v>290</v>
      </c>
      <c r="F343" s="56">
        <v>17</v>
      </c>
      <c r="G343" s="56">
        <v>3</v>
      </c>
      <c r="H343" s="38"/>
      <c r="I343" s="38"/>
      <c r="J34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43" s="38" t="str">
        <f>IFERROR(ReserveMaxPlus1(LRD_Base[[#This Row],[Type]]&amp;" "&amp;LRD_Base[[#This Row],[Plan]],LRD_Base[[#This Row],[Niveau actuel]],LRD_Base[[#This Row],[Nombre de cartes]],NVX_LRD[#All]),"-")</f>
        <v>-</v>
      </c>
      <c r="L343" s="71" t="str">
        <f t="shared" si="5"/>
        <v>-</v>
      </c>
    </row>
    <row r="344" spans="1:12" x14ac:dyDescent="0.25">
      <c r="A344" s="55" t="s">
        <v>62</v>
      </c>
      <c r="B344" s="55" t="s">
        <v>2</v>
      </c>
      <c r="C344" s="74"/>
      <c r="D344" s="55">
        <v>3</v>
      </c>
      <c r="E344" s="55" t="s">
        <v>290</v>
      </c>
      <c r="F344" s="56">
        <v>15</v>
      </c>
      <c r="G344" s="56">
        <v>3</v>
      </c>
      <c r="H344" s="38"/>
      <c r="I344" s="38"/>
      <c r="J34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44" s="38" t="str">
        <f>IFERROR(ReserveMaxPlus1(LRD_Base[[#This Row],[Type]]&amp;" "&amp;LRD_Base[[#This Row],[Plan]],LRD_Base[[#This Row],[Niveau actuel]],LRD_Base[[#This Row],[Nombre de cartes]],NVX_LRD[#All]),"-")</f>
        <v>-</v>
      </c>
      <c r="L344" s="71" t="str">
        <f t="shared" si="5"/>
        <v>-</v>
      </c>
    </row>
    <row r="345" spans="1:12" x14ac:dyDescent="0.25">
      <c r="A345" s="55" t="s">
        <v>60</v>
      </c>
      <c r="B345" s="55" t="s">
        <v>2</v>
      </c>
      <c r="C345" s="74"/>
      <c r="D345" s="55">
        <v>3</v>
      </c>
      <c r="E345" s="55" t="s">
        <v>290</v>
      </c>
      <c r="F345" s="56">
        <v>16</v>
      </c>
      <c r="G345" s="56">
        <v>3</v>
      </c>
      <c r="H345" s="38"/>
      <c r="I345" s="38"/>
      <c r="J34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45" s="38" t="str">
        <f>IFERROR(ReserveMaxPlus1(LRD_Base[[#This Row],[Type]]&amp;" "&amp;LRD_Base[[#This Row],[Plan]],LRD_Base[[#This Row],[Niveau actuel]],LRD_Base[[#This Row],[Nombre de cartes]],NVX_LRD[#All]),"-")</f>
        <v>-</v>
      </c>
      <c r="L345" s="71" t="str">
        <f t="shared" si="5"/>
        <v>-</v>
      </c>
    </row>
    <row r="346" spans="1:12" x14ac:dyDescent="0.25">
      <c r="A346" s="55" t="s">
        <v>80</v>
      </c>
      <c r="B346" s="55" t="s">
        <v>3</v>
      </c>
      <c r="C346" s="74"/>
      <c r="D346" s="55">
        <v>3</v>
      </c>
      <c r="E346" s="55" t="s">
        <v>290</v>
      </c>
      <c r="F346" s="56">
        <v>17</v>
      </c>
      <c r="G346" s="56">
        <v>4</v>
      </c>
      <c r="H346" s="38"/>
      <c r="I346" s="38"/>
      <c r="J34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46" s="38" t="str">
        <f>IFERROR(ReserveMaxPlus1(LRD_Base[[#This Row],[Type]]&amp;" "&amp;LRD_Base[[#This Row],[Plan]],LRD_Base[[#This Row],[Niveau actuel]],LRD_Base[[#This Row],[Nombre de cartes]],NVX_LRD[#All]),"-")</f>
        <v>-</v>
      </c>
      <c r="L346" s="71" t="str">
        <f t="shared" si="5"/>
        <v>-</v>
      </c>
    </row>
    <row r="347" spans="1:12" x14ac:dyDescent="0.25">
      <c r="A347" s="55" t="s">
        <v>81</v>
      </c>
      <c r="B347" s="55" t="s">
        <v>3</v>
      </c>
      <c r="C347" s="74"/>
      <c r="D347" s="55">
        <v>3</v>
      </c>
      <c r="E347" s="55" t="s">
        <v>290</v>
      </c>
      <c r="F347" s="56">
        <v>18</v>
      </c>
      <c r="G347" s="56">
        <v>4</v>
      </c>
      <c r="H347" s="38"/>
      <c r="I347" s="38"/>
      <c r="J34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47" s="38" t="str">
        <f>IFERROR(ReserveMaxPlus1(LRD_Base[[#This Row],[Type]]&amp;" "&amp;LRD_Base[[#This Row],[Plan]],LRD_Base[[#This Row],[Niveau actuel]],LRD_Base[[#This Row],[Nombre de cartes]],NVX_LRD[#All]),"-")</f>
        <v>-</v>
      </c>
      <c r="L347" s="71" t="str">
        <f t="shared" si="5"/>
        <v>-</v>
      </c>
    </row>
    <row r="348" spans="1:12" x14ac:dyDescent="0.25">
      <c r="A348" s="55" t="s">
        <v>78</v>
      </c>
      <c r="B348" s="55" t="s">
        <v>3</v>
      </c>
      <c r="C348" s="74"/>
      <c r="D348" s="55">
        <v>3</v>
      </c>
      <c r="E348" s="55" t="s">
        <v>290</v>
      </c>
      <c r="F348" s="56">
        <v>16</v>
      </c>
      <c r="G348" s="56">
        <v>4</v>
      </c>
      <c r="H348" s="38"/>
      <c r="I348" s="38"/>
      <c r="J34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48" s="38" t="str">
        <f>IFERROR(ReserveMaxPlus1(LRD_Base[[#This Row],[Type]]&amp;" "&amp;LRD_Base[[#This Row],[Plan]],LRD_Base[[#This Row],[Niveau actuel]],LRD_Base[[#This Row],[Nombre de cartes]],NVX_LRD[#All]),"-")</f>
        <v>-</v>
      </c>
      <c r="L348" s="71" t="str">
        <f t="shared" si="5"/>
        <v>-</v>
      </c>
    </row>
    <row r="349" spans="1:12" x14ac:dyDescent="0.25">
      <c r="A349" s="55" t="s">
        <v>79</v>
      </c>
      <c r="B349" s="55" t="s">
        <v>3</v>
      </c>
      <c r="C349" s="74"/>
      <c r="D349" s="55">
        <v>3</v>
      </c>
      <c r="E349" s="55" t="s">
        <v>290</v>
      </c>
      <c r="F349" s="56">
        <v>15</v>
      </c>
      <c r="G349" s="56">
        <v>4</v>
      </c>
      <c r="H349" s="38"/>
      <c r="I349" s="38"/>
      <c r="J34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49" s="38" t="str">
        <f>IFERROR(ReserveMaxPlus1(LRD_Base[[#This Row],[Type]]&amp;" "&amp;LRD_Base[[#This Row],[Plan]],LRD_Base[[#This Row],[Niveau actuel]],LRD_Base[[#This Row],[Nombre de cartes]],NVX_LRD[#All]),"-")</f>
        <v>-</v>
      </c>
      <c r="L349" s="71" t="str">
        <f t="shared" si="5"/>
        <v>-</v>
      </c>
    </row>
    <row r="350" spans="1:12" x14ac:dyDescent="0.25">
      <c r="A350" s="55" t="s">
        <v>110</v>
      </c>
      <c r="B350" s="55" t="s">
        <v>4</v>
      </c>
      <c r="C350" s="74"/>
      <c r="D350" s="55">
        <v>3</v>
      </c>
      <c r="E350" s="55" t="s">
        <v>290</v>
      </c>
      <c r="F350" s="56">
        <v>16</v>
      </c>
      <c r="G350" s="56">
        <v>5</v>
      </c>
      <c r="H350" s="38"/>
      <c r="I350" s="38"/>
      <c r="J35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50" s="38" t="str">
        <f>IFERROR(ReserveMaxPlus1(LRD_Base[[#This Row],[Type]]&amp;" "&amp;LRD_Base[[#This Row],[Plan]],LRD_Base[[#This Row],[Niveau actuel]],LRD_Base[[#This Row],[Nombre de cartes]],NVX_LRD[#All]),"-")</f>
        <v>-</v>
      </c>
      <c r="L350" s="71" t="str">
        <f t="shared" si="5"/>
        <v>-</v>
      </c>
    </row>
    <row r="351" spans="1:12" x14ac:dyDescent="0.25">
      <c r="A351" s="55" t="s">
        <v>108</v>
      </c>
      <c r="B351" s="55" t="s">
        <v>4</v>
      </c>
      <c r="C351" s="74"/>
      <c r="D351" s="55">
        <v>3</v>
      </c>
      <c r="E351" s="55" t="s">
        <v>290</v>
      </c>
      <c r="F351" s="56">
        <v>15</v>
      </c>
      <c r="G351" s="56">
        <v>5</v>
      </c>
      <c r="H351" s="38"/>
      <c r="I351" s="38"/>
      <c r="J35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51" s="38" t="str">
        <f>IFERROR(ReserveMaxPlus1(LRD_Base[[#This Row],[Type]]&amp;" "&amp;LRD_Base[[#This Row],[Plan]],LRD_Base[[#This Row],[Niveau actuel]],LRD_Base[[#This Row],[Nombre de cartes]],NVX_LRD[#All]),"-")</f>
        <v>-</v>
      </c>
      <c r="L351" s="71" t="str">
        <f t="shared" si="5"/>
        <v>-</v>
      </c>
    </row>
    <row r="352" spans="1:12" x14ac:dyDescent="0.25">
      <c r="A352" s="55" t="s">
        <v>111</v>
      </c>
      <c r="B352" s="55" t="s">
        <v>4</v>
      </c>
      <c r="C352" s="74"/>
      <c r="D352" s="55">
        <v>3</v>
      </c>
      <c r="E352" s="55" t="s">
        <v>290</v>
      </c>
      <c r="F352" s="56">
        <v>18</v>
      </c>
      <c r="G352" s="56">
        <v>5</v>
      </c>
      <c r="H352" s="38"/>
      <c r="I352" s="38"/>
      <c r="J35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52" s="38" t="str">
        <f>IFERROR(ReserveMaxPlus1(LRD_Base[[#This Row],[Type]]&amp;" "&amp;LRD_Base[[#This Row],[Plan]],LRD_Base[[#This Row],[Niveau actuel]],LRD_Base[[#This Row],[Nombre de cartes]],NVX_LRD[#All]),"-")</f>
        <v>-</v>
      </c>
      <c r="L352" s="71" t="str">
        <f t="shared" si="5"/>
        <v>-</v>
      </c>
    </row>
    <row r="353" spans="1:12" x14ac:dyDescent="0.25">
      <c r="A353" s="55" t="s">
        <v>109</v>
      </c>
      <c r="B353" s="55" t="s">
        <v>4</v>
      </c>
      <c r="C353" s="74"/>
      <c r="D353" s="55">
        <v>3</v>
      </c>
      <c r="E353" s="55" t="s">
        <v>290</v>
      </c>
      <c r="F353" s="56">
        <v>17</v>
      </c>
      <c r="G353" s="56">
        <v>5</v>
      </c>
      <c r="H353" s="38"/>
      <c r="I353" s="38"/>
      <c r="J35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53" s="38" t="str">
        <f>IFERROR(ReserveMaxPlus1(LRD_Base[[#This Row],[Type]]&amp;" "&amp;LRD_Base[[#This Row],[Plan]],LRD_Base[[#This Row],[Niveau actuel]],LRD_Base[[#This Row],[Nombre de cartes]],NVX_LRD[#All]),"-")</f>
        <v>-</v>
      </c>
      <c r="L353" s="71" t="str">
        <f t="shared" si="5"/>
        <v>-</v>
      </c>
    </row>
    <row r="354" spans="1:12" x14ac:dyDescent="0.25">
      <c r="A354" s="55" t="s">
        <v>129</v>
      </c>
      <c r="B354" s="55" t="s">
        <v>5</v>
      </c>
      <c r="C354" s="74"/>
      <c r="D354" s="55">
        <v>3</v>
      </c>
      <c r="E354" s="55" t="s">
        <v>290</v>
      </c>
      <c r="F354" s="56">
        <v>15</v>
      </c>
      <c r="G354" s="56">
        <v>6</v>
      </c>
      <c r="H354" s="38"/>
      <c r="I354" s="38"/>
      <c r="J35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54" s="38" t="str">
        <f>IFERROR(ReserveMaxPlus1(LRD_Base[[#This Row],[Type]]&amp;" "&amp;LRD_Base[[#This Row],[Plan]],LRD_Base[[#This Row],[Niveau actuel]],LRD_Base[[#This Row],[Nombre de cartes]],NVX_LRD[#All]),"-")</f>
        <v>-</v>
      </c>
      <c r="L354" s="71" t="str">
        <f t="shared" si="5"/>
        <v>-</v>
      </c>
    </row>
    <row r="355" spans="1:12" x14ac:dyDescent="0.25">
      <c r="A355" s="55" t="s">
        <v>130</v>
      </c>
      <c r="B355" s="55" t="s">
        <v>5</v>
      </c>
      <c r="C355" s="74"/>
      <c r="D355" s="55">
        <v>3</v>
      </c>
      <c r="E355" s="55" t="s">
        <v>290</v>
      </c>
      <c r="F355" s="56">
        <v>16</v>
      </c>
      <c r="G355" s="56">
        <v>6</v>
      </c>
      <c r="H355" s="38"/>
      <c r="I355" s="38"/>
      <c r="J35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55" s="38" t="str">
        <f>IFERROR(ReserveMaxPlus1(LRD_Base[[#This Row],[Type]]&amp;" "&amp;LRD_Base[[#This Row],[Plan]],LRD_Base[[#This Row],[Niveau actuel]],LRD_Base[[#This Row],[Nombre de cartes]],NVX_LRD[#All]),"-")</f>
        <v>-</v>
      </c>
      <c r="L355" s="71" t="str">
        <f t="shared" si="5"/>
        <v>-</v>
      </c>
    </row>
    <row r="356" spans="1:12" x14ac:dyDescent="0.25">
      <c r="A356" s="55" t="s">
        <v>128</v>
      </c>
      <c r="B356" s="55" t="s">
        <v>5</v>
      </c>
      <c r="C356" s="74"/>
      <c r="D356" s="55">
        <v>3</v>
      </c>
      <c r="E356" s="55" t="s">
        <v>290</v>
      </c>
      <c r="F356" s="56">
        <v>17</v>
      </c>
      <c r="G356" s="56">
        <v>6</v>
      </c>
      <c r="H356" s="38"/>
      <c r="I356" s="38"/>
      <c r="J35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56" s="38" t="str">
        <f>IFERROR(ReserveMaxPlus1(LRD_Base[[#This Row],[Type]]&amp;" "&amp;LRD_Base[[#This Row],[Plan]],LRD_Base[[#This Row],[Niveau actuel]],LRD_Base[[#This Row],[Nombre de cartes]],NVX_LRD[#All]),"-")</f>
        <v>-</v>
      </c>
      <c r="L356" s="71" t="str">
        <f t="shared" si="5"/>
        <v>-</v>
      </c>
    </row>
    <row r="357" spans="1:12" x14ac:dyDescent="0.25">
      <c r="A357" s="55" t="s">
        <v>127</v>
      </c>
      <c r="B357" s="55" t="s">
        <v>5</v>
      </c>
      <c r="C357" s="74"/>
      <c r="D357" s="55">
        <v>3</v>
      </c>
      <c r="E357" s="55" t="s">
        <v>290</v>
      </c>
      <c r="F357" s="56">
        <v>18</v>
      </c>
      <c r="G357" s="56">
        <v>6</v>
      </c>
      <c r="H357" s="38"/>
      <c r="I357" s="38"/>
      <c r="J35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57" s="38" t="str">
        <f>IFERROR(ReserveMaxPlus1(LRD_Base[[#This Row],[Type]]&amp;" "&amp;LRD_Base[[#This Row],[Plan]],LRD_Base[[#This Row],[Niveau actuel]],LRD_Base[[#This Row],[Nombre de cartes]],NVX_LRD[#All]),"-")</f>
        <v>-</v>
      </c>
      <c r="L357" s="71" t="str">
        <f t="shared" si="5"/>
        <v>-</v>
      </c>
    </row>
    <row r="358" spans="1:12" x14ac:dyDescent="0.25">
      <c r="A358" s="55" t="s">
        <v>147</v>
      </c>
      <c r="B358" s="55" t="s">
        <v>93</v>
      </c>
      <c r="C358" s="74"/>
      <c r="D358" s="55">
        <v>3</v>
      </c>
      <c r="E358" s="55" t="s">
        <v>290</v>
      </c>
      <c r="F358" s="56">
        <v>16</v>
      </c>
      <c r="G358" s="56">
        <v>7</v>
      </c>
      <c r="H358" s="38"/>
      <c r="I358" s="38"/>
      <c r="J35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58" s="38" t="str">
        <f>IFERROR(ReserveMaxPlus1(LRD_Base[[#This Row],[Type]]&amp;" "&amp;LRD_Base[[#This Row],[Plan]],LRD_Base[[#This Row],[Niveau actuel]],LRD_Base[[#This Row],[Nombre de cartes]],NVX_LRD[#All]),"-")</f>
        <v>-</v>
      </c>
      <c r="L358" s="71" t="str">
        <f t="shared" si="5"/>
        <v>-</v>
      </c>
    </row>
    <row r="359" spans="1:12" x14ac:dyDescent="0.25">
      <c r="A359" s="55" t="s">
        <v>148</v>
      </c>
      <c r="B359" s="55" t="s">
        <v>93</v>
      </c>
      <c r="C359" s="74"/>
      <c r="D359" s="55">
        <v>3</v>
      </c>
      <c r="E359" s="55" t="s">
        <v>290</v>
      </c>
      <c r="F359" s="56">
        <v>15</v>
      </c>
      <c r="G359" s="56">
        <v>7</v>
      </c>
      <c r="H359" s="38"/>
      <c r="I359" s="38"/>
      <c r="J35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59" s="38" t="str">
        <f>IFERROR(ReserveMaxPlus1(LRD_Base[[#This Row],[Type]]&amp;" "&amp;LRD_Base[[#This Row],[Plan]],LRD_Base[[#This Row],[Niveau actuel]],LRD_Base[[#This Row],[Nombre de cartes]],NVX_LRD[#All]),"-")</f>
        <v>-</v>
      </c>
      <c r="L359" s="71" t="str">
        <f t="shared" si="5"/>
        <v>-</v>
      </c>
    </row>
    <row r="360" spans="1:12" x14ac:dyDescent="0.25">
      <c r="A360" s="55" t="s">
        <v>150</v>
      </c>
      <c r="B360" s="55" t="s">
        <v>93</v>
      </c>
      <c r="C360" s="74"/>
      <c r="D360" s="55">
        <v>3</v>
      </c>
      <c r="E360" s="55" t="s">
        <v>290</v>
      </c>
      <c r="F360" s="56">
        <v>17</v>
      </c>
      <c r="G360" s="56">
        <v>7</v>
      </c>
      <c r="H360" s="38"/>
      <c r="I360" s="38"/>
      <c r="J36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60" s="38" t="str">
        <f>IFERROR(ReserveMaxPlus1(LRD_Base[[#This Row],[Type]]&amp;" "&amp;LRD_Base[[#This Row],[Plan]],LRD_Base[[#This Row],[Niveau actuel]],LRD_Base[[#This Row],[Nombre de cartes]],NVX_LRD[#All]),"-")</f>
        <v>-</v>
      </c>
      <c r="L360" s="71" t="str">
        <f t="shared" si="5"/>
        <v>-</v>
      </c>
    </row>
    <row r="361" spans="1:12" x14ac:dyDescent="0.25">
      <c r="A361" s="55" t="s">
        <v>149</v>
      </c>
      <c r="B361" s="55" t="s">
        <v>93</v>
      </c>
      <c r="C361" s="74"/>
      <c r="D361" s="55">
        <v>3</v>
      </c>
      <c r="E361" s="55" t="s">
        <v>290</v>
      </c>
      <c r="F361" s="56">
        <v>18</v>
      </c>
      <c r="G361" s="56">
        <v>7</v>
      </c>
      <c r="H361" s="38"/>
      <c r="I361" s="38"/>
      <c r="J36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61" s="38" t="str">
        <f>IFERROR(ReserveMaxPlus1(LRD_Base[[#This Row],[Type]]&amp;" "&amp;LRD_Base[[#This Row],[Plan]],LRD_Base[[#This Row],[Niveau actuel]],LRD_Base[[#This Row],[Nombre de cartes]],NVX_LRD[#All]),"-")</f>
        <v>-</v>
      </c>
      <c r="L361" s="71" t="str">
        <f t="shared" si="5"/>
        <v>-</v>
      </c>
    </row>
    <row r="362" spans="1:12" x14ac:dyDescent="0.25">
      <c r="A362" s="55" t="s">
        <v>164</v>
      </c>
      <c r="B362" s="55" t="s">
        <v>94</v>
      </c>
      <c r="C362" s="74"/>
      <c r="D362" s="55">
        <v>3</v>
      </c>
      <c r="E362" s="55" t="s">
        <v>290</v>
      </c>
      <c r="F362" s="56">
        <v>18</v>
      </c>
      <c r="G362" s="56">
        <v>8</v>
      </c>
      <c r="H362" s="38"/>
      <c r="I362" s="38"/>
      <c r="J36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62" s="38" t="str">
        <f>IFERROR(ReserveMaxPlus1(LRD_Base[[#This Row],[Type]]&amp;" "&amp;LRD_Base[[#This Row],[Plan]],LRD_Base[[#This Row],[Niveau actuel]],LRD_Base[[#This Row],[Nombre de cartes]],NVX_LRD[#All]),"-")</f>
        <v>-</v>
      </c>
      <c r="L362" s="71" t="str">
        <f t="shared" si="5"/>
        <v>-</v>
      </c>
    </row>
    <row r="363" spans="1:12" x14ac:dyDescent="0.25">
      <c r="A363" s="55" t="s">
        <v>165</v>
      </c>
      <c r="B363" s="55" t="s">
        <v>94</v>
      </c>
      <c r="C363" s="74"/>
      <c r="D363" s="55">
        <v>3</v>
      </c>
      <c r="E363" s="55" t="s">
        <v>290</v>
      </c>
      <c r="F363" s="56">
        <v>17</v>
      </c>
      <c r="G363" s="56">
        <v>8</v>
      </c>
      <c r="H363" s="38"/>
      <c r="I363" s="38"/>
      <c r="J36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63" s="38" t="str">
        <f>IFERROR(ReserveMaxPlus1(LRD_Base[[#This Row],[Type]]&amp;" "&amp;LRD_Base[[#This Row],[Plan]],LRD_Base[[#This Row],[Niveau actuel]],LRD_Base[[#This Row],[Nombre de cartes]],NVX_LRD[#All]),"-")</f>
        <v>-</v>
      </c>
      <c r="L363" s="71" t="str">
        <f t="shared" si="5"/>
        <v>-</v>
      </c>
    </row>
    <row r="364" spans="1:12" x14ac:dyDescent="0.25">
      <c r="A364" s="55" t="s">
        <v>166</v>
      </c>
      <c r="B364" s="55" t="s">
        <v>94</v>
      </c>
      <c r="C364" s="74"/>
      <c r="D364" s="55">
        <v>3</v>
      </c>
      <c r="E364" s="55" t="s">
        <v>290</v>
      </c>
      <c r="F364" s="56">
        <v>15</v>
      </c>
      <c r="G364" s="56">
        <v>8</v>
      </c>
      <c r="H364" s="38"/>
      <c r="I364" s="38"/>
      <c r="J36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64" s="38" t="str">
        <f>IFERROR(ReserveMaxPlus1(LRD_Base[[#This Row],[Type]]&amp;" "&amp;LRD_Base[[#This Row],[Plan]],LRD_Base[[#This Row],[Niveau actuel]],LRD_Base[[#This Row],[Nombre de cartes]],NVX_LRD[#All]),"-")</f>
        <v>-</v>
      </c>
      <c r="L364" s="71" t="str">
        <f t="shared" si="5"/>
        <v>-</v>
      </c>
    </row>
    <row r="365" spans="1:12" x14ac:dyDescent="0.25">
      <c r="A365" s="55" t="s">
        <v>170</v>
      </c>
      <c r="B365" s="55" t="s">
        <v>94</v>
      </c>
      <c r="C365" s="74"/>
      <c r="D365" s="55">
        <v>3</v>
      </c>
      <c r="E365" s="55" t="s">
        <v>290</v>
      </c>
      <c r="F365" s="56">
        <v>16</v>
      </c>
      <c r="G365" s="56">
        <v>8</v>
      </c>
      <c r="H365" s="38"/>
      <c r="I365" s="38"/>
      <c r="J36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65" s="38" t="str">
        <f>IFERROR(ReserveMaxPlus1(LRD_Base[[#This Row],[Type]]&amp;" "&amp;LRD_Base[[#This Row],[Plan]],LRD_Base[[#This Row],[Niveau actuel]],LRD_Base[[#This Row],[Nombre de cartes]],NVX_LRD[#All]),"-")</f>
        <v>-</v>
      </c>
      <c r="L365" s="71" t="str">
        <f t="shared" si="5"/>
        <v>-</v>
      </c>
    </row>
    <row r="366" spans="1:12" x14ac:dyDescent="0.25">
      <c r="A366" s="55" t="s">
        <v>627</v>
      </c>
      <c r="B366" s="55" t="s">
        <v>595</v>
      </c>
      <c r="C366" s="74"/>
      <c r="D366" s="55">
        <v>3</v>
      </c>
      <c r="E366" s="55" t="s">
        <v>290</v>
      </c>
      <c r="F366" s="56">
        <v>13</v>
      </c>
      <c r="G366" s="56">
        <v>9</v>
      </c>
      <c r="H366" s="38"/>
      <c r="I366" s="38"/>
      <c r="J36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66" s="38" t="str">
        <f>IFERROR(ReserveMaxPlus1(LRD_Base[[#This Row],[Type]]&amp;" "&amp;LRD_Base[[#This Row],[Plan]],LRD_Base[[#This Row],[Niveau actuel]],LRD_Base[[#This Row],[Nombre de cartes]],NVX_LRD[#All]),"-")</f>
        <v>-</v>
      </c>
      <c r="L366" s="71" t="str">
        <f t="shared" si="5"/>
        <v>-</v>
      </c>
    </row>
    <row r="367" spans="1:12" x14ac:dyDescent="0.25">
      <c r="A367" s="55" t="s">
        <v>604</v>
      </c>
      <c r="B367" s="55" t="s">
        <v>595</v>
      </c>
      <c r="C367" s="74"/>
      <c r="D367" s="55">
        <v>3</v>
      </c>
      <c r="E367" s="55" t="s">
        <v>290</v>
      </c>
      <c r="F367" s="56">
        <v>12</v>
      </c>
      <c r="G367" s="56">
        <v>9</v>
      </c>
      <c r="H367" s="38"/>
      <c r="I367" s="38"/>
      <c r="J36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67" s="38" t="str">
        <f>IFERROR(ReserveMaxPlus1(LRD_Base[[#This Row],[Type]]&amp;" "&amp;LRD_Base[[#This Row],[Plan]],LRD_Base[[#This Row],[Niveau actuel]],LRD_Base[[#This Row],[Nombre de cartes]],NVX_LRD[#All]),"-")</f>
        <v>-</v>
      </c>
      <c r="L367" s="71" t="str">
        <f t="shared" si="5"/>
        <v>-</v>
      </c>
    </row>
    <row r="368" spans="1:12" x14ac:dyDescent="0.25">
      <c r="A368" s="55" t="s">
        <v>603</v>
      </c>
      <c r="B368" s="55" t="s">
        <v>595</v>
      </c>
      <c r="C368" s="74"/>
      <c r="D368" s="55">
        <v>3</v>
      </c>
      <c r="E368" s="55" t="s">
        <v>290</v>
      </c>
      <c r="F368" s="56">
        <v>11</v>
      </c>
      <c r="G368" s="56">
        <v>9</v>
      </c>
      <c r="H368" s="38"/>
      <c r="I368" s="38"/>
      <c r="J36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68" s="38" t="str">
        <f>IFERROR(ReserveMaxPlus1(LRD_Base[[#This Row],[Type]]&amp;" "&amp;LRD_Base[[#This Row],[Plan]],LRD_Base[[#This Row],[Niveau actuel]],LRD_Base[[#This Row],[Nombre de cartes]],NVX_LRD[#All]),"-")</f>
        <v>-</v>
      </c>
      <c r="L368" s="71" t="str">
        <f t="shared" si="5"/>
        <v>-</v>
      </c>
    </row>
    <row r="369" spans="1:12" x14ac:dyDescent="0.25">
      <c r="A369" s="55" t="s">
        <v>186</v>
      </c>
      <c r="B369" s="55" t="s">
        <v>95</v>
      </c>
      <c r="C369" s="74"/>
      <c r="D369" s="55">
        <v>3</v>
      </c>
      <c r="E369" s="55" t="s">
        <v>290</v>
      </c>
      <c r="F369" s="56">
        <v>16</v>
      </c>
      <c r="G369" s="56">
        <v>10</v>
      </c>
      <c r="H369" s="38"/>
      <c r="I369" s="38"/>
      <c r="J36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69" s="38" t="str">
        <f>IFERROR(ReserveMaxPlus1(LRD_Base[[#This Row],[Type]]&amp;" "&amp;LRD_Base[[#This Row],[Plan]],LRD_Base[[#This Row],[Niveau actuel]],LRD_Base[[#This Row],[Nombre de cartes]],NVX_LRD[#All]),"-")</f>
        <v>-</v>
      </c>
      <c r="L369" s="71" t="str">
        <f t="shared" si="5"/>
        <v>-</v>
      </c>
    </row>
    <row r="370" spans="1:12" x14ac:dyDescent="0.25">
      <c r="A370" s="55" t="s">
        <v>188</v>
      </c>
      <c r="B370" s="55" t="s">
        <v>95</v>
      </c>
      <c r="C370" s="74"/>
      <c r="D370" s="55">
        <v>3</v>
      </c>
      <c r="E370" s="55" t="s">
        <v>290</v>
      </c>
      <c r="F370" s="56">
        <v>13</v>
      </c>
      <c r="G370" s="56">
        <v>10</v>
      </c>
      <c r="H370" s="38"/>
      <c r="I370" s="38"/>
      <c r="J37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70" s="38" t="str">
        <f>IFERROR(ReserveMaxPlus1(LRD_Base[[#This Row],[Type]]&amp;" "&amp;LRD_Base[[#This Row],[Plan]],LRD_Base[[#This Row],[Niveau actuel]],LRD_Base[[#This Row],[Nombre de cartes]],NVX_LRD[#All]),"-")</f>
        <v>-</v>
      </c>
      <c r="L370" s="71" t="str">
        <f t="shared" si="5"/>
        <v>-</v>
      </c>
    </row>
    <row r="371" spans="1:12" x14ac:dyDescent="0.25">
      <c r="A371" s="55" t="s">
        <v>187</v>
      </c>
      <c r="B371" s="55" t="s">
        <v>95</v>
      </c>
      <c r="C371" s="74"/>
      <c r="D371" s="55">
        <v>3</v>
      </c>
      <c r="E371" s="55" t="s">
        <v>290</v>
      </c>
      <c r="F371" s="56">
        <v>14</v>
      </c>
      <c r="G371" s="56">
        <v>10</v>
      </c>
      <c r="H371" s="38"/>
      <c r="I371" s="38"/>
      <c r="J37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71" s="38" t="str">
        <f>IFERROR(ReserveMaxPlus1(LRD_Base[[#This Row],[Type]]&amp;" "&amp;LRD_Base[[#This Row],[Plan]],LRD_Base[[#This Row],[Niveau actuel]],LRD_Base[[#This Row],[Nombre de cartes]],NVX_LRD[#All]),"-")</f>
        <v>-</v>
      </c>
      <c r="L371" s="71" t="str">
        <f t="shared" si="5"/>
        <v>-</v>
      </c>
    </row>
    <row r="372" spans="1:12" x14ac:dyDescent="0.25">
      <c r="A372" s="55" t="s">
        <v>185</v>
      </c>
      <c r="B372" s="55" t="s">
        <v>95</v>
      </c>
      <c r="C372" s="74"/>
      <c r="D372" s="55">
        <v>3</v>
      </c>
      <c r="E372" s="55" t="s">
        <v>290</v>
      </c>
      <c r="F372" s="56">
        <v>15</v>
      </c>
      <c r="G372" s="56">
        <v>10</v>
      </c>
      <c r="H372" s="38"/>
      <c r="I372" s="38"/>
      <c r="J37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72" s="38" t="str">
        <f>IFERROR(ReserveMaxPlus1(LRD_Base[[#This Row],[Type]]&amp;" "&amp;LRD_Base[[#This Row],[Plan]],LRD_Base[[#This Row],[Niveau actuel]],LRD_Base[[#This Row],[Nombre de cartes]],NVX_LRD[#All]),"-")</f>
        <v>-</v>
      </c>
      <c r="L372" s="71" t="str">
        <f t="shared" si="5"/>
        <v>-</v>
      </c>
    </row>
    <row r="373" spans="1:12" x14ac:dyDescent="0.25">
      <c r="A373" s="55" t="s">
        <v>575</v>
      </c>
      <c r="B373" s="55" t="s">
        <v>566</v>
      </c>
      <c r="C373" s="74"/>
      <c r="D373" s="55">
        <v>3</v>
      </c>
      <c r="E373" s="55" t="s">
        <v>290</v>
      </c>
      <c r="F373" s="56">
        <v>13</v>
      </c>
      <c r="G373" s="56">
        <v>11</v>
      </c>
      <c r="H373" s="38"/>
      <c r="I373" s="38"/>
      <c r="J37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73" s="38" t="str">
        <f>IFERROR(ReserveMaxPlus1(LRD_Base[[#This Row],[Type]]&amp;" "&amp;LRD_Base[[#This Row],[Plan]],LRD_Base[[#This Row],[Niveau actuel]],LRD_Base[[#This Row],[Nombre de cartes]],NVX_LRD[#All]),"-")</f>
        <v>-</v>
      </c>
      <c r="L373" s="71" t="str">
        <f t="shared" si="5"/>
        <v>-</v>
      </c>
    </row>
    <row r="374" spans="1:12" x14ac:dyDescent="0.25">
      <c r="A374" s="55" t="s">
        <v>590</v>
      </c>
      <c r="B374" s="55" t="s">
        <v>566</v>
      </c>
      <c r="C374" s="74"/>
      <c r="D374" s="55">
        <v>3</v>
      </c>
      <c r="E374" s="55" t="s">
        <v>290</v>
      </c>
      <c r="F374" s="56">
        <v>14</v>
      </c>
      <c r="G374" s="56">
        <v>11</v>
      </c>
      <c r="H374" s="38"/>
      <c r="I374" s="38"/>
      <c r="J37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74" s="38" t="str">
        <f>IFERROR(ReserveMaxPlus1(LRD_Base[[#This Row],[Type]]&amp;" "&amp;LRD_Base[[#This Row],[Plan]],LRD_Base[[#This Row],[Niveau actuel]],LRD_Base[[#This Row],[Nombre de cartes]],NVX_LRD[#All]),"-")</f>
        <v>-</v>
      </c>
      <c r="L374" s="71" t="str">
        <f t="shared" si="5"/>
        <v>-</v>
      </c>
    </row>
    <row r="375" spans="1:12" x14ac:dyDescent="0.25">
      <c r="A375" s="55" t="s">
        <v>574</v>
      </c>
      <c r="B375" s="55" t="s">
        <v>566</v>
      </c>
      <c r="C375" s="74"/>
      <c r="D375" s="55">
        <v>3</v>
      </c>
      <c r="E375" s="55" t="s">
        <v>290</v>
      </c>
      <c r="F375" s="56">
        <v>12</v>
      </c>
      <c r="G375" s="56">
        <v>11</v>
      </c>
      <c r="H375" s="38"/>
      <c r="I375" s="38"/>
      <c r="J37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75" s="38" t="str">
        <f>IFERROR(ReserveMaxPlus1(LRD_Base[[#This Row],[Type]]&amp;" "&amp;LRD_Base[[#This Row],[Plan]],LRD_Base[[#This Row],[Niveau actuel]],LRD_Base[[#This Row],[Nombre de cartes]],NVX_LRD[#All]),"-")</f>
        <v>-</v>
      </c>
      <c r="L375" s="71" t="str">
        <f t="shared" si="5"/>
        <v>-</v>
      </c>
    </row>
    <row r="376" spans="1:12" x14ac:dyDescent="0.25">
      <c r="A376" s="55" t="s">
        <v>195</v>
      </c>
      <c r="B376" s="55" t="s">
        <v>191</v>
      </c>
      <c r="C376" s="74"/>
      <c r="D376" s="55">
        <v>3</v>
      </c>
      <c r="E376" s="55" t="s">
        <v>290</v>
      </c>
      <c r="F376" s="56">
        <v>15</v>
      </c>
      <c r="G376" s="56">
        <v>12</v>
      </c>
      <c r="H376" s="38"/>
      <c r="I376" s="38"/>
      <c r="J37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76" s="38" t="str">
        <f>IFERROR(ReserveMaxPlus1(LRD_Base[[#This Row],[Type]]&amp;" "&amp;LRD_Base[[#This Row],[Plan]],LRD_Base[[#This Row],[Niveau actuel]],LRD_Base[[#This Row],[Nombre de cartes]],NVX_LRD[#All]),"-")</f>
        <v>-</v>
      </c>
      <c r="L376" s="71" t="str">
        <f t="shared" si="5"/>
        <v>-</v>
      </c>
    </row>
    <row r="377" spans="1:12" x14ac:dyDescent="0.25">
      <c r="A377" s="55" t="s">
        <v>196</v>
      </c>
      <c r="B377" s="55" t="s">
        <v>191</v>
      </c>
      <c r="C377" s="74"/>
      <c r="D377" s="55">
        <v>3</v>
      </c>
      <c r="E377" s="55" t="s">
        <v>290</v>
      </c>
      <c r="F377" s="56">
        <v>13</v>
      </c>
      <c r="G377" s="56">
        <v>12</v>
      </c>
      <c r="H377" s="38"/>
      <c r="I377" s="38"/>
      <c r="J37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77" s="38" t="str">
        <f>IFERROR(ReserveMaxPlus1(LRD_Base[[#This Row],[Type]]&amp;" "&amp;LRD_Base[[#This Row],[Plan]],LRD_Base[[#This Row],[Niveau actuel]],LRD_Base[[#This Row],[Nombre de cartes]],NVX_LRD[#All]),"-")</f>
        <v>-</v>
      </c>
      <c r="L377" s="71" t="str">
        <f t="shared" si="5"/>
        <v>-</v>
      </c>
    </row>
    <row r="378" spans="1:12" x14ac:dyDescent="0.25">
      <c r="A378" s="55" t="s">
        <v>194</v>
      </c>
      <c r="B378" s="55" t="s">
        <v>191</v>
      </c>
      <c r="C378" s="74"/>
      <c r="D378" s="55">
        <v>3</v>
      </c>
      <c r="E378" s="55" t="s">
        <v>290</v>
      </c>
      <c r="F378" s="56">
        <v>16</v>
      </c>
      <c r="G378" s="56">
        <v>12</v>
      </c>
      <c r="H378" s="38"/>
      <c r="I378" s="38"/>
      <c r="J37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78" s="38" t="str">
        <f>IFERROR(ReserveMaxPlus1(LRD_Base[[#This Row],[Type]]&amp;" "&amp;LRD_Base[[#This Row],[Plan]],LRD_Base[[#This Row],[Niveau actuel]],LRD_Base[[#This Row],[Nombre de cartes]],NVX_LRD[#All]),"-")</f>
        <v>-</v>
      </c>
      <c r="L378" s="71" t="str">
        <f t="shared" si="5"/>
        <v>-</v>
      </c>
    </row>
    <row r="379" spans="1:12" x14ac:dyDescent="0.25">
      <c r="A379" s="55" t="s">
        <v>197</v>
      </c>
      <c r="B379" s="55" t="s">
        <v>191</v>
      </c>
      <c r="C379" s="74"/>
      <c r="D379" s="55">
        <v>3</v>
      </c>
      <c r="E379" s="55" t="s">
        <v>290</v>
      </c>
      <c r="F379" s="56">
        <v>14</v>
      </c>
      <c r="G379" s="56">
        <v>12</v>
      </c>
      <c r="H379" s="38"/>
      <c r="I379" s="38"/>
      <c r="J37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79" s="38" t="str">
        <f>IFERROR(ReserveMaxPlus1(LRD_Base[[#This Row],[Type]]&amp;" "&amp;LRD_Base[[#This Row],[Plan]],LRD_Base[[#This Row],[Niveau actuel]],LRD_Base[[#This Row],[Nombre de cartes]],NVX_LRD[#All]),"-")</f>
        <v>-</v>
      </c>
      <c r="L379" s="71" t="str">
        <f t="shared" si="5"/>
        <v>-</v>
      </c>
    </row>
    <row r="380" spans="1:12" x14ac:dyDescent="0.25">
      <c r="A380" s="55" t="s">
        <v>488</v>
      </c>
      <c r="B380" s="55" t="s">
        <v>477</v>
      </c>
      <c r="C380" s="74"/>
      <c r="D380" s="55">
        <v>3</v>
      </c>
      <c r="E380" s="55" t="s">
        <v>290</v>
      </c>
      <c r="F380" s="56">
        <v>12</v>
      </c>
      <c r="G380" s="56">
        <v>13</v>
      </c>
      <c r="H380" s="38"/>
      <c r="I380" s="38"/>
      <c r="J38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80" s="38" t="str">
        <f>IFERROR(ReserveMaxPlus1(LRD_Base[[#This Row],[Type]]&amp;" "&amp;LRD_Base[[#This Row],[Plan]],LRD_Base[[#This Row],[Niveau actuel]],LRD_Base[[#This Row],[Nombre de cartes]],NVX_LRD[#All]),"-")</f>
        <v>-</v>
      </c>
      <c r="L380" s="71" t="str">
        <f t="shared" si="5"/>
        <v>-</v>
      </c>
    </row>
    <row r="381" spans="1:12" x14ac:dyDescent="0.25">
      <c r="A381" s="55" t="s">
        <v>646</v>
      </c>
      <c r="B381" s="55" t="s">
        <v>477</v>
      </c>
      <c r="C381" s="74"/>
      <c r="D381" s="55">
        <v>3</v>
      </c>
      <c r="E381" s="55" t="s">
        <v>290</v>
      </c>
      <c r="F381" s="56">
        <v>15</v>
      </c>
      <c r="G381" s="56">
        <v>13</v>
      </c>
      <c r="H381" s="38"/>
      <c r="I381" s="38"/>
      <c r="J38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81" s="38" t="str">
        <f>IFERROR(ReserveMaxPlus1(LRD_Base[[#This Row],[Type]]&amp;" "&amp;LRD_Base[[#This Row],[Plan]],LRD_Base[[#This Row],[Niveau actuel]],LRD_Base[[#This Row],[Nombre de cartes]],NVX_LRD[#All]),"-")</f>
        <v>-</v>
      </c>
      <c r="L381" s="71" t="str">
        <f t="shared" si="5"/>
        <v>-</v>
      </c>
    </row>
    <row r="382" spans="1:12" x14ac:dyDescent="0.25">
      <c r="A382" s="55" t="s">
        <v>487</v>
      </c>
      <c r="B382" s="55" t="s">
        <v>477</v>
      </c>
      <c r="C382" s="74"/>
      <c r="D382" s="55">
        <v>3</v>
      </c>
      <c r="E382" s="55" t="s">
        <v>290</v>
      </c>
      <c r="F382" s="56">
        <v>13</v>
      </c>
      <c r="G382" s="56">
        <v>13</v>
      </c>
      <c r="H382" s="38"/>
      <c r="I382" s="38"/>
      <c r="J38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82" s="38" t="str">
        <f>IFERROR(ReserveMaxPlus1(LRD_Base[[#This Row],[Type]]&amp;" "&amp;LRD_Base[[#This Row],[Plan]],LRD_Base[[#This Row],[Niveau actuel]],LRD_Base[[#This Row],[Nombre de cartes]],NVX_LRD[#All]),"-")</f>
        <v>-</v>
      </c>
      <c r="L382" s="71" t="str">
        <f t="shared" si="5"/>
        <v>-</v>
      </c>
    </row>
    <row r="383" spans="1:12" x14ac:dyDescent="0.25">
      <c r="A383" s="55" t="s">
        <v>230</v>
      </c>
      <c r="B383" s="55" t="s">
        <v>213</v>
      </c>
      <c r="C383" s="74"/>
      <c r="D383" s="55">
        <v>3</v>
      </c>
      <c r="E383" s="55" t="s">
        <v>290</v>
      </c>
      <c r="F383" s="56">
        <v>15</v>
      </c>
      <c r="G383" s="56">
        <v>14</v>
      </c>
      <c r="H383" s="38"/>
      <c r="I383" s="38"/>
      <c r="J38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83" s="38" t="str">
        <f>IFERROR(ReserveMaxPlus1(LRD_Base[[#This Row],[Type]]&amp;" "&amp;LRD_Base[[#This Row],[Plan]],LRD_Base[[#This Row],[Niveau actuel]],LRD_Base[[#This Row],[Nombre de cartes]],NVX_LRD[#All]),"-")</f>
        <v>-</v>
      </c>
      <c r="L383" s="71" t="str">
        <f t="shared" si="5"/>
        <v>-</v>
      </c>
    </row>
    <row r="384" spans="1:12" x14ac:dyDescent="0.25">
      <c r="A384" s="55" t="s">
        <v>228</v>
      </c>
      <c r="B384" s="55" t="s">
        <v>213</v>
      </c>
      <c r="C384" s="74"/>
      <c r="D384" s="55">
        <v>3</v>
      </c>
      <c r="E384" s="55" t="s">
        <v>290</v>
      </c>
      <c r="F384" s="56">
        <v>13</v>
      </c>
      <c r="G384" s="56">
        <v>14</v>
      </c>
      <c r="H384" s="38"/>
      <c r="I384" s="38"/>
      <c r="J38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84" s="38" t="str">
        <f>IFERROR(ReserveMaxPlus1(LRD_Base[[#This Row],[Type]]&amp;" "&amp;LRD_Base[[#This Row],[Plan]],LRD_Base[[#This Row],[Niveau actuel]],LRD_Base[[#This Row],[Nombre de cartes]],NVX_LRD[#All]),"-")</f>
        <v>-</v>
      </c>
      <c r="L384" s="71" t="str">
        <f t="shared" si="5"/>
        <v>-</v>
      </c>
    </row>
    <row r="385" spans="1:12" x14ac:dyDescent="0.25">
      <c r="A385" s="55" t="s">
        <v>231</v>
      </c>
      <c r="B385" s="55" t="s">
        <v>213</v>
      </c>
      <c r="C385" s="74"/>
      <c r="D385" s="55">
        <v>3</v>
      </c>
      <c r="E385" s="55" t="s">
        <v>290</v>
      </c>
      <c r="F385" s="56">
        <v>16</v>
      </c>
      <c r="G385" s="56">
        <v>14</v>
      </c>
      <c r="H385" s="38"/>
      <c r="I385" s="38"/>
      <c r="J38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85" s="38" t="str">
        <f>IFERROR(ReserveMaxPlus1(LRD_Base[[#This Row],[Type]]&amp;" "&amp;LRD_Base[[#This Row],[Plan]],LRD_Base[[#This Row],[Niveau actuel]],LRD_Base[[#This Row],[Nombre de cartes]],NVX_LRD[#All]),"-")</f>
        <v>-</v>
      </c>
      <c r="L385" s="71" t="str">
        <f t="shared" si="5"/>
        <v>-</v>
      </c>
    </row>
    <row r="386" spans="1:12" x14ac:dyDescent="0.25">
      <c r="A386" s="55" t="s">
        <v>229</v>
      </c>
      <c r="B386" s="55" t="s">
        <v>213</v>
      </c>
      <c r="C386" s="74"/>
      <c r="D386" s="55">
        <v>3</v>
      </c>
      <c r="E386" s="55" t="s">
        <v>290</v>
      </c>
      <c r="F386" s="56">
        <v>14</v>
      </c>
      <c r="G386" s="56">
        <v>14</v>
      </c>
      <c r="H386" s="38"/>
      <c r="I386" s="38"/>
      <c r="J38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86" s="38" t="str">
        <f>IFERROR(ReserveMaxPlus1(LRD_Base[[#This Row],[Type]]&amp;" "&amp;LRD_Base[[#This Row],[Plan]],LRD_Base[[#This Row],[Niveau actuel]],LRD_Base[[#This Row],[Nombre de cartes]],NVX_LRD[#All]),"-")</f>
        <v>-</v>
      </c>
      <c r="L386" s="71" t="str">
        <f t="shared" ref="L386:L449" si="6">IFERROR(ROUNDUP(IF(E386="Commun",K386/30,IF(E386="Rare",K386/3,"-")),0),"-")</f>
        <v>-</v>
      </c>
    </row>
    <row r="387" spans="1:12" x14ac:dyDescent="0.25">
      <c r="A387" s="55" t="s">
        <v>244</v>
      </c>
      <c r="B387" s="55" t="s">
        <v>214</v>
      </c>
      <c r="C387" s="74"/>
      <c r="D387" s="55">
        <v>3</v>
      </c>
      <c r="E387" s="55" t="s">
        <v>290</v>
      </c>
      <c r="F387" s="56">
        <v>16</v>
      </c>
      <c r="G387" s="56">
        <v>15</v>
      </c>
      <c r="H387" s="38"/>
      <c r="I387" s="38"/>
      <c r="J38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87" s="38" t="str">
        <f>IFERROR(ReserveMaxPlus1(LRD_Base[[#This Row],[Type]]&amp;" "&amp;LRD_Base[[#This Row],[Plan]],LRD_Base[[#This Row],[Niveau actuel]],LRD_Base[[#This Row],[Nombre de cartes]],NVX_LRD[#All]),"-")</f>
        <v>-</v>
      </c>
      <c r="L387" s="71" t="str">
        <f t="shared" si="6"/>
        <v>-</v>
      </c>
    </row>
    <row r="388" spans="1:12" x14ac:dyDescent="0.25">
      <c r="A388" s="55" t="s">
        <v>343</v>
      </c>
      <c r="B388" s="55" t="s">
        <v>214</v>
      </c>
      <c r="C388" s="74"/>
      <c r="D388" s="55">
        <v>3</v>
      </c>
      <c r="E388" s="55" t="s">
        <v>290</v>
      </c>
      <c r="F388" s="56">
        <v>15</v>
      </c>
      <c r="G388" s="56">
        <v>15</v>
      </c>
      <c r="H388" s="38"/>
      <c r="I388" s="38"/>
      <c r="J38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88" s="38" t="str">
        <f>IFERROR(ReserveMaxPlus1(LRD_Base[[#This Row],[Type]]&amp;" "&amp;LRD_Base[[#This Row],[Plan]],LRD_Base[[#This Row],[Niveau actuel]],LRD_Base[[#This Row],[Nombre de cartes]],NVX_LRD[#All]),"-")</f>
        <v>-</v>
      </c>
      <c r="L388" s="71" t="str">
        <f t="shared" si="6"/>
        <v>-</v>
      </c>
    </row>
    <row r="389" spans="1:12" x14ac:dyDescent="0.25">
      <c r="A389" s="55" t="s">
        <v>364</v>
      </c>
      <c r="B389" s="55" t="s">
        <v>214</v>
      </c>
      <c r="C389" s="74"/>
      <c r="D389" s="55">
        <v>3</v>
      </c>
      <c r="E389" s="55" t="s">
        <v>290</v>
      </c>
      <c r="F389" s="56">
        <v>14</v>
      </c>
      <c r="G389" s="56">
        <v>15</v>
      </c>
      <c r="H389" s="38"/>
      <c r="I389" s="38"/>
      <c r="J38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89" s="38" t="str">
        <f>IFERROR(ReserveMaxPlus1(LRD_Base[[#This Row],[Type]]&amp;" "&amp;LRD_Base[[#This Row],[Plan]],LRD_Base[[#This Row],[Niveau actuel]],LRD_Base[[#This Row],[Nombre de cartes]],NVX_LRD[#All]),"-")</f>
        <v>-</v>
      </c>
      <c r="L389" s="71" t="str">
        <f t="shared" si="6"/>
        <v>-</v>
      </c>
    </row>
    <row r="390" spans="1:12" x14ac:dyDescent="0.25">
      <c r="A390" s="55" t="s">
        <v>470</v>
      </c>
      <c r="B390" s="55" t="s">
        <v>214</v>
      </c>
      <c r="C390" s="74"/>
      <c r="D390" s="55">
        <v>3</v>
      </c>
      <c r="E390" s="55" t="s">
        <v>290</v>
      </c>
      <c r="F390" s="56">
        <v>13</v>
      </c>
      <c r="G390" s="56">
        <v>15</v>
      </c>
      <c r="H390" s="38"/>
      <c r="I390" s="38"/>
      <c r="J39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90" s="38" t="str">
        <f>IFERROR(ReserveMaxPlus1(LRD_Base[[#This Row],[Type]]&amp;" "&amp;LRD_Base[[#This Row],[Plan]],LRD_Base[[#This Row],[Niveau actuel]],LRD_Base[[#This Row],[Nombre de cartes]],NVX_LRD[#All]),"-")</f>
        <v>-</v>
      </c>
      <c r="L390" s="71" t="str">
        <f t="shared" si="6"/>
        <v>-</v>
      </c>
    </row>
    <row r="391" spans="1:12" x14ac:dyDescent="0.25">
      <c r="A391" s="55" t="s">
        <v>316</v>
      </c>
      <c r="B391" s="55" t="s">
        <v>304</v>
      </c>
      <c r="C391" s="74"/>
      <c r="D391" s="55">
        <v>3</v>
      </c>
      <c r="E391" s="55" t="s">
        <v>290</v>
      </c>
      <c r="F391" s="56">
        <v>14</v>
      </c>
      <c r="G391" s="56">
        <v>16</v>
      </c>
      <c r="H391" s="38"/>
      <c r="I391" s="38"/>
      <c r="J39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91" s="38" t="str">
        <f>IFERROR(ReserveMaxPlus1(LRD_Base[[#This Row],[Type]]&amp;" "&amp;LRD_Base[[#This Row],[Plan]],LRD_Base[[#This Row],[Niveau actuel]],LRD_Base[[#This Row],[Nombre de cartes]],NVX_LRD[#All]),"-")</f>
        <v>-</v>
      </c>
      <c r="L391" s="71" t="str">
        <f t="shared" si="6"/>
        <v>-</v>
      </c>
    </row>
    <row r="392" spans="1:12" x14ac:dyDescent="0.25">
      <c r="A392" s="55" t="s">
        <v>319</v>
      </c>
      <c r="B392" s="55" t="s">
        <v>304</v>
      </c>
      <c r="C392" s="74"/>
      <c r="D392" s="55">
        <v>3</v>
      </c>
      <c r="E392" s="55" t="s">
        <v>290</v>
      </c>
      <c r="F392" s="56">
        <v>13</v>
      </c>
      <c r="G392" s="56">
        <v>16</v>
      </c>
      <c r="H392" s="38"/>
      <c r="I392" s="38"/>
      <c r="J39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92" s="38" t="str">
        <f>IFERROR(ReserveMaxPlus1(LRD_Base[[#This Row],[Type]]&amp;" "&amp;LRD_Base[[#This Row],[Plan]],LRD_Base[[#This Row],[Niveau actuel]],LRD_Base[[#This Row],[Nombre de cartes]],NVX_LRD[#All]),"-")</f>
        <v>-</v>
      </c>
      <c r="L392" s="71" t="str">
        <f t="shared" si="6"/>
        <v>-</v>
      </c>
    </row>
    <row r="393" spans="1:12" x14ac:dyDescent="0.25">
      <c r="A393" s="55" t="s">
        <v>317</v>
      </c>
      <c r="B393" s="55" t="s">
        <v>304</v>
      </c>
      <c r="C393" s="74"/>
      <c r="D393" s="55">
        <v>3</v>
      </c>
      <c r="E393" s="55" t="s">
        <v>290</v>
      </c>
      <c r="F393" s="56">
        <v>15</v>
      </c>
      <c r="G393" s="56">
        <v>16</v>
      </c>
      <c r="H393" s="38"/>
      <c r="I393" s="38"/>
      <c r="J39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93" s="38" t="str">
        <f>IFERROR(ReserveMaxPlus1(LRD_Base[[#This Row],[Type]]&amp;" "&amp;LRD_Base[[#This Row],[Plan]],LRD_Base[[#This Row],[Niveau actuel]],LRD_Base[[#This Row],[Nombre de cartes]],NVX_LRD[#All]),"-")</f>
        <v>-</v>
      </c>
      <c r="L393" s="71" t="str">
        <f t="shared" si="6"/>
        <v>-</v>
      </c>
    </row>
    <row r="394" spans="1:12" x14ac:dyDescent="0.25">
      <c r="A394" s="55" t="s">
        <v>318</v>
      </c>
      <c r="B394" s="55" t="s">
        <v>304</v>
      </c>
      <c r="C394" s="74"/>
      <c r="D394" s="55">
        <v>3</v>
      </c>
      <c r="E394" s="55" t="s">
        <v>290</v>
      </c>
      <c r="F394" s="56">
        <v>16</v>
      </c>
      <c r="G394" s="56">
        <v>16</v>
      </c>
      <c r="H394" s="38"/>
      <c r="I394" s="38"/>
      <c r="J39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94" s="38" t="str">
        <f>IFERROR(ReserveMaxPlus1(LRD_Base[[#This Row],[Type]]&amp;" "&amp;LRD_Base[[#This Row],[Plan]],LRD_Base[[#This Row],[Niveau actuel]],LRD_Base[[#This Row],[Nombre de cartes]],NVX_LRD[#All]),"-")</f>
        <v>-</v>
      </c>
      <c r="L394" s="71" t="str">
        <f t="shared" si="6"/>
        <v>-</v>
      </c>
    </row>
    <row r="395" spans="1:12" x14ac:dyDescent="0.25">
      <c r="A395" s="55" t="s">
        <v>337</v>
      </c>
      <c r="B395" s="55" t="s">
        <v>329</v>
      </c>
      <c r="C395" s="74"/>
      <c r="D395" s="55">
        <v>3</v>
      </c>
      <c r="E395" s="55" t="s">
        <v>290</v>
      </c>
      <c r="F395" s="56">
        <v>14</v>
      </c>
      <c r="G395" s="56">
        <v>17</v>
      </c>
      <c r="H395" s="38"/>
      <c r="I395" s="38"/>
      <c r="J39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95" s="38" t="str">
        <f>IFERROR(ReserveMaxPlus1(LRD_Base[[#This Row],[Type]]&amp;" "&amp;LRD_Base[[#This Row],[Plan]],LRD_Base[[#This Row],[Niveau actuel]],LRD_Base[[#This Row],[Nombre de cartes]],NVX_LRD[#All]),"-")</f>
        <v>-</v>
      </c>
      <c r="L395" s="71" t="str">
        <f t="shared" si="6"/>
        <v>-</v>
      </c>
    </row>
    <row r="396" spans="1:12" x14ac:dyDescent="0.25">
      <c r="A396" s="55" t="s">
        <v>491</v>
      </c>
      <c r="B396" s="55" t="s">
        <v>329</v>
      </c>
      <c r="C396" s="74"/>
      <c r="D396" s="55">
        <v>3</v>
      </c>
      <c r="E396" s="55" t="s">
        <v>290</v>
      </c>
      <c r="F396" s="56">
        <v>16</v>
      </c>
      <c r="G396" s="56">
        <v>17</v>
      </c>
      <c r="H396" s="38"/>
      <c r="I396" s="38"/>
      <c r="J39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96" s="38" t="str">
        <f>IFERROR(ReserveMaxPlus1(LRD_Base[[#This Row],[Type]]&amp;" "&amp;LRD_Base[[#This Row],[Plan]],LRD_Base[[#This Row],[Niveau actuel]],LRD_Base[[#This Row],[Nombre de cartes]],NVX_LRD[#All]),"-")</f>
        <v>-</v>
      </c>
      <c r="L396" s="71" t="str">
        <f t="shared" si="6"/>
        <v>-</v>
      </c>
    </row>
    <row r="397" spans="1:12" x14ac:dyDescent="0.25">
      <c r="A397" s="55" t="s">
        <v>409</v>
      </c>
      <c r="B397" s="55" t="s">
        <v>329</v>
      </c>
      <c r="C397" s="74"/>
      <c r="D397" s="55">
        <v>3</v>
      </c>
      <c r="E397" s="55" t="s">
        <v>290</v>
      </c>
      <c r="F397" s="56">
        <v>15</v>
      </c>
      <c r="G397" s="56">
        <v>17</v>
      </c>
      <c r="H397" s="38"/>
      <c r="I397" s="38"/>
      <c r="J39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97" s="38" t="str">
        <f>IFERROR(ReserveMaxPlus1(LRD_Base[[#This Row],[Type]]&amp;" "&amp;LRD_Base[[#This Row],[Plan]],LRD_Base[[#This Row],[Niveau actuel]],LRD_Base[[#This Row],[Nombre de cartes]],NVX_LRD[#All]),"-")</f>
        <v>-</v>
      </c>
      <c r="L397" s="71" t="str">
        <f t="shared" si="6"/>
        <v>-</v>
      </c>
    </row>
    <row r="398" spans="1:12" x14ac:dyDescent="0.25">
      <c r="A398" s="55" t="s">
        <v>338</v>
      </c>
      <c r="B398" s="55" t="s">
        <v>329</v>
      </c>
      <c r="C398" s="74"/>
      <c r="D398" s="55">
        <v>3</v>
      </c>
      <c r="E398" s="55" t="s">
        <v>290</v>
      </c>
      <c r="F398" s="56">
        <v>13</v>
      </c>
      <c r="G398" s="56">
        <v>17</v>
      </c>
      <c r="H398" s="38"/>
      <c r="I398" s="38"/>
      <c r="J39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98" s="38" t="str">
        <f>IFERROR(ReserveMaxPlus1(LRD_Base[[#This Row],[Type]]&amp;" "&amp;LRD_Base[[#This Row],[Plan]],LRD_Base[[#This Row],[Niveau actuel]],LRD_Base[[#This Row],[Nombre de cartes]],NVX_LRD[#All]),"-")</f>
        <v>-</v>
      </c>
      <c r="L398" s="71" t="str">
        <f t="shared" si="6"/>
        <v>-</v>
      </c>
    </row>
    <row r="399" spans="1:12" x14ac:dyDescent="0.25">
      <c r="A399" s="55" t="s">
        <v>358</v>
      </c>
      <c r="B399" s="55" t="s">
        <v>345</v>
      </c>
      <c r="C399" s="74"/>
      <c r="D399" s="55">
        <v>3</v>
      </c>
      <c r="E399" s="55" t="s">
        <v>290</v>
      </c>
      <c r="F399" s="56">
        <v>14</v>
      </c>
      <c r="G399" s="56">
        <v>18</v>
      </c>
      <c r="H399" s="38"/>
      <c r="I399" s="38"/>
      <c r="J39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399" s="38" t="str">
        <f>IFERROR(ReserveMaxPlus1(LRD_Base[[#This Row],[Type]]&amp;" "&amp;LRD_Base[[#This Row],[Plan]],LRD_Base[[#This Row],[Niveau actuel]],LRD_Base[[#This Row],[Nombre de cartes]],NVX_LRD[#All]),"-")</f>
        <v>-</v>
      </c>
      <c r="L399" s="71" t="str">
        <f t="shared" si="6"/>
        <v>-</v>
      </c>
    </row>
    <row r="400" spans="1:12" x14ac:dyDescent="0.25">
      <c r="A400" s="55" t="s">
        <v>359</v>
      </c>
      <c r="B400" s="55" t="s">
        <v>345</v>
      </c>
      <c r="C400" s="74"/>
      <c r="D400" s="55">
        <v>3</v>
      </c>
      <c r="E400" s="55" t="s">
        <v>290</v>
      </c>
      <c r="F400" s="56">
        <v>15</v>
      </c>
      <c r="G400" s="56">
        <v>18</v>
      </c>
      <c r="H400" s="38"/>
      <c r="I400" s="38"/>
      <c r="J40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00" s="38" t="str">
        <f>IFERROR(ReserveMaxPlus1(LRD_Base[[#This Row],[Type]]&amp;" "&amp;LRD_Base[[#This Row],[Plan]],LRD_Base[[#This Row],[Niveau actuel]],LRD_Base[[#This Row],[Nombre de cartes]],NVX_LRD[#All]),"-")</f>
        <v>-</v>
      </c>
      <c r="L400" s="71" t="str">
        <f t="shared" si="6"/>
        <v>-</v>
      </c>
    </row>
    <row r="401" spans="1:12" x14ac:dyDescent="0.25">
      <c r="A401" s="55" t="s">
        <v>360</v>
      </c>
      <c r="B401" s="55" t="s">
        <v>345</v>
      </c>
      <c r="C401" s="74"/>
      <c r="D401" s="55">
        <v>3</v>
      </c>
      <c r="E401" s="55" t="s">
        <v>290</v>
      </c>
      <c r="F401" s="56">
        <v>16</v>
      </c>
      <c r="G401" s="56">
        <v>18</v>
      </c>
      <c r="H401" s="38"/>
      <c r="I401" s="38"/>
      <c r="J40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01" s="38" t="str">
        <f>IFERROR(ReserveMaxPlus1(LRD_Base[[#This Row],[Type]]&amp;" "&amp;LRD_Base[[#This Row],[Plan]],LRD_Base[[#This Row],[Niveau actuel]],LRD_Base[[#This Row],[Nombre de cartes]],NVX_LRD[#All]),"-")</f>
        <v>-</v>
      </c>
      <c r="L401" s="71" t="str">
        <f t="shared" si="6"/>
        <v>-</v>
      </c>
    </row>
    <row r="402" spans="1:12" x14ac:dyDescent="0.25">
      <c r="A402" s="55" t="s">
        <v>357</v>
      </c>
      <c r="B402" s="55" t="s">
        <v>345</v>
      </c>
      <c r="C402" s="74"/>
      <c r="D402" s="55">
        <v>3</v>
      </c>
      <c r="E402" s="55" t="s">
        <v>290</v>
      </c>
      <c r="F402" s="56">
        <v>13</v>
      </c>
      <c r="G402" s="56">
        <v>18</v>
      </c>
      <c r="H402" s="38"/>
      <c r="I402" s="38"/>
      <c r="J40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02" s="38" t="str">
        <f>IFERROR(ReserveMaxPlus1(LRD_Base[[#This Row],[Type]]&amp;" "&amp;LRD_Base[[#This Row],[Plan]],LRD_Base[[#This Row],[Niveau actuel]],LRD_Base[[#This Row],[Nombre de cartes]],NVX_LRD[#All]),"-")</f>
        <v>-</v>
      </c>
      <c r="L402" s="71" t="str">
        <f t="shared" si="6"/>
        <v>-</v>
      </c>
    </row>
    <row r="403" spans="1:12" x14ac:dyDescent="0.25">
      <c r="A403" s="55" t="s">
        <v>380</v>
      </c>
      <c r="B403" s="55" t="s">
        <v>368</v>
      </c>
      <c r="C403" s="74"/>
      <c r="D403" s="55">
        <v>3</v>
      </c>
      <c r="E403" s="55" t="s">
        <v>290</v>
      </c>
      <c r="F403" s="56">
        <v>14</v>
      </c>
      <c r="G403" s="56">
        <v>19</v>
      </c>
      <c r="H403" s="38"/>
      <c r="I403" s="38"/>
      <c r="J40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03" s="38" t="str">
        <f>IFERROR(ReserveMaxPlus1(LRD_Base[[#This Row],[Type]]&amp;" "&amp;LRD_Base[[#This Row],[Plan]],LRD_Base[[#This Row],[Niveau actuel]],LRD_Base[[#This Row],[Nombre de cartes]],NVX_LRD[#All]),"-")</f>
        <v>-</v>
      </c>
      <c r="L403" s="71" t="str">
        <f t="shared" si="6"/>
        <v>-</v>
      </c>
    </row>
    <row r="404" spans="1:12" x14ac:dyDescent="0.25">
      <c r="A404" s="55" t="s">
        <v>379</v>
      </c>
      <c r="B404" s="55" t="s">
        <v>368</v>
      </c>
      <c r="C404" s="74"/>
      <c r="D404" s="55">
        <v>3</v>
      </c>
      <c r="E404" s="55" t="s">
        <v>290</v>
      </c>
      <c r="F404" s="56">
        <v>13</v>
      </c>
      <c r="G404" s="56">
        <v>19</v>
      </c>
      <c r="H404" s="38"/>
      <c r="I404" s="38"/>
      <c r="J40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04" s="38" t="str">
        <f>IFERROR(ReserveMaxPlus1(LRD_Base[[#This Row],[Type]]&amp;" "&amp;LRD_Base[[#This Row],[Plan]],LRD_Base[[#This Row],[Niveau actuel]],LRD_Base[[#This Row],[Nombre de cartes]],NVX_LRD[#All]),"-")</f>
        <v>-</v>
      </c>
      <c r="L404" s="71" t="str">
        <f t="shared" si="6"/>
        <v>-</v>
      </c>
    </row>
    <row r="405" spans="1:12" x14ac:dyDescent="0.25">
      <c r="A405" s="55" t="s">
        <v>492</v>
      </c>
      <c r="B405" s="55" t="s">
        <v>368</v>
      </c>
      <c r="C405" s="74"/>
      <c r="D405" s="55">
        <v>3</v>
      </c>
      <c r="E405" s="55" t="s">
        <v>290</v>
      </c>
      <c r="F405" s="56">
        <v>12</v>
      </c>
      <c r="G405" s="56">
        <v>19</v>
      </c>
      <c r="H405" s="38"/>
      <c r="I405" s="38"/>
      <c r="J40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05" s="38" t="str">
        <f>IFERROR(ReserveMaxPlus1(LRD_Base[[#This Row],[Type]]&amp;" "&amp;LRD_Base[[#This Row],[Plan]],LRD_Base[[#This Row],[Niveau actuel]],LRD_Base[[#This Row],[Nombre de cartes]],NVX_LRD[#All]),"-")</f>
        <v>-</v>
      </c>
      <c r="L405" s="71" t="str">
        <f t="shared" si="6"/>
        <v>-</v>
      </c>
    </row>
    <row r="406" spans="1:12" x14ac:dyDescent="0.25">
      <c r="A406" s="55" t="s">
        <v>660</v>
      </c>
      <c r="B406" s="55" t="s">
        <v>651</v>
      </c>
      <c r="C406" s="74"/>
      <c r="D406" s="55">
        <v>3</v>
      </c>
      <c r="E406" s="55" t="s">
        <v>290</v>
      </c>
      <c r="F406" s="56">
        <v>11</v>
      </c>
      <c r="G406" s="56">
        <v>20</v>
      </c>
      <c r="H406" s="38"/>
      <c r="I406" s="38"/>
      <c r="J40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06" s="38" t="str">
        <f>IFERROR(ReserveMaxPlus1(LRD_Base[[#This Row],[Type]]&amp;" "&amp;LRD_Base[[#This Row],[Plan]],LRD_Base[[#This Row],[Niveau actuel]],LRD_Base[[#This Row],[Nombre de cartes]],NVX_LRD[#All]),"-")</f>
        <v>-</v>
      </c>
      <c r="L406" s="71" t="str">
        <f t="shared" si="6"/>
        <v>-</v>
      </c>
    </row>
    <row r="407" spans="1:12" x14ac:dyDescent="0.25">
      <c r="A407" s="55" t="s">
        <v>661</v>
      </c>
      <c r="B407" s="55" t="s">
        <v>651</v>
      </c>
      <c r="C407" s="74"/>
      <c r="D407" s="55">
        <v>3</v>
      </c>
      <c r="E407" s="55" t="s">
        <v>290</v>
      </c>
      <c r="F407" s="56">
        <v>12</v>
      </c>
      <c r="G407" s="56">
        <v>20</v>
      </c>
      <c r="H407" s="38"/>
      <c r="I407" s="38"/>
      <c r="J40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07" s="38" t="str">
        <f>IFERROR(ReserveMaxPlus1(LRD_Base[[#This Row],[Type]]&amp;" "&amp;LRD_Base[[#This Row],[Plan]],LRD_Base[[#This Row],[Niveau actuel]],LRD_Base[[#This Row],[Nombre de cartes]],NVX_LRD[#All]),"-")</f>
        <v>-</v>
      </c>
      <c r="L407" s="71" t="str">
        <f t="shared" si="6"/>
        <v>-</v>
      </c>
    </row>
    <row r="408" spans="1:12" x14ac:dyDescent="0.25">
      <c r="A408" s="55" t="s">
        <v>659</v>
      </c>
      <c r="B408" s="55" t="s">
        <v>651</v>
      </c>
      <c r="C408" s="74"/>
      <c r="D408" s="55">
        <v>3</v>
      </c>
      <c r="E408" s="55" t="s">
        <v>290</v>
      </c>
      <c r="F408" s="56">
        <v>10</v>
      </c>
      <c r="G408" s="56">
        <v>20</v>
      </c>
      <c r="H408" s="38"/>
      <c r="I408" s="38"/>
      <c r="J40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08" s="38" t="str">
        <f>IFERROR(ReserveMaxPlus1(LRD_Base[[#This Row],[Type]]&amp;" "&amp;LRD_Base[[#This Row],[Plan]],LRD_Base[[#This Row],[Niveau actuel]],LRD_Base[[#This Row],[Nombre de cartes]],NVX_LRD[#All]),"-")</f>
        <v>-</v>
      </c>
      <c r="L408" s="71" t="str">
        <f t="shared" si="6"/>
        <v>-</v>
      </c>
    </row>
    <row r="409" spans="1:12" x14ac:dyDescent="0.25">
      <c r="A409" s="55" t="s">
        <v>405</v>
      </c>
      <c r="B409" s="55" t="s">
        <v>394</v>
      </c>
      <c r="C409" s="74"/>
      <c r="D409" s="55">
        <v>3</v>
      </c>
      <c r="E409" s="55" t="s">
        <v>290</v>
      </c>
      <c r="F409" s="56">
        <v>12</v>
      </c>
      <c r="G409" s="56">
        <v>21</v>
      </c>
      <c r="H409" s="38"/>
      <c r="I409" s="38"/>
      <c r="J40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09" s="38" t="str">
        <f>IFERROR(ReserveMaxPlus1(LRD_Base[[#This Row],[Type]]&amp;" "&amp;LRD_Base[[#This Row],[Plan]],LRD_Base[[#This Row],[Niveau actuel]],LRD_Base[[#This Row],[Nombre de cartes]],NVX_LRD[#All]),"-")</f>
        <v>-</v>
      </c>
      <c r="L409" s="71" t="str">
        <f t="shared" si="6"/>
        <v>-</v>
      </c>
    </row>
    <row r="410" spans="1:12" x14ac:dyDescent="0.25">
      <c r="A410" s="55" t="s">
        <v>406</v>
      </c>
      <c r="B410" s="55" t="s">
        <v>394</v>
      </c>
      <c r="C410" s="74"/>
      <c r="D410" s="55">
        <v>3</v>
      </c>
      <c r="E410" s="55" t="s">
        <v>290</v>
      </c>
      <c r="F410" s="56">
        <v>14</v>
      </c>
      <c r="G410" s="56">
        <v>21</v>
      </c>
      <c r="H410" s="38"/>
      <c r="I410" s="38"/>
      <c r="J41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10" s="38" t="str">
        <f>IFERROR(ReserveMaxPlus1(LRD_Base[[#This Row],[Type]]&amp;" "&amp;LRD_Base[[#This Row],[Plan]],LRD_Base[[#This Row],[Niveau actuel]],LRD_Base[[#This Row],[Nombre de cartes]],NVX_LRD[#All]),"-")</f>
        <v>-</v>
      </c>
      <c r="L410" s="71" t="str">
        <f t="shared" si="6"/>
        <v>-</v>
      </c>
    </row>
    <row r="411" spans="1:12" x14ac:dyDescent="0.25">
      <c r="A411" s="55" t="s">
        <v>404</v>
      </c>
      <c r="B411" s="55" t="s">
        <v>394</v>
      </c>
      <c r="C411" s="74"/>
      <c r="D411" s="55">
        <v>3</v>
      </c>
      <c r="E411" s="55" t="s">
        <v>290</v>
      </c>
      <c r="F411" s="56">
        <v>13</v>
      </c>
      <c r="G411" s="56">
        <v>21</v>
      </c>
      <c r="H411" s="38"/>
      <c r="I411" s="38"/>
      <c r="J41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11" s="38" t="str">
        <f>IFERROR(ReserveMaxPlus1(LRD_Base[[#This Row],[Type]]&amp;" "&amp;LRD_Base[[#This Row],[Plan]],LRD_Base[[#This Row],[Niveau actuel]],LRD_Base[[#This Row],[Nombre de cartes]],NVX_LRD[#All]),"-")</f>
        <v>-</v>
      </c>
      <c r="L411" s="71" t="str">
        <f t="shared" si="6"/>
        <v>-</v>
      </c>
    </row>
    <row r="412" spans="1:12" x14ac:dyDescent="0.25">
      <c r="A412" s="55" t="s">
        <v>465</v>
      </c>
      <c r="B412" s="55" t="s">
        <v>452</v>
      </c>
      <c r="C412" s="74"/>
      <c r="D412" s="55">
        <v>3</v>
      </c>
      <c r="E412" s="55" t="s">
        <v>290</v>
      </c>
      <c r="F412" s="56">
        <v>15</v>
      </c>
      <c r="G412" s="56">
        <v>22</v>
      </c>
      <c r="H412" s="38"/>
      <c r="I412" s="38"/>
      <c r="J41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12" s="38" t="str">
        <f>IFERROR(ReserveMaxPlus1(LRD_Base[[#This Row],[Type]]&amp;" "&amp;LRD_Base[[#This Row],[Plan]],LRD_Base[[#This Row],[Niveau actuel]],LRD_Base[[#This Row],[Nombre de cartes]],NVX_LRD[#All]),"-")</f>
        <v>-</v>
      </c>
      <c r="L412" s="71" t="str">
        <f t="shared" si="6"/>
        <v>-</v>
      </c>
    </row>
    <row r="413" spans="1:12" x14ac:dyDescent="0.25">
      <c r="A413" s="55" t="s">
        <v>462</v>
      </c>
      <c r="B413" s="55" t="s">
        <v>452</v>
      </c>
      <c r="C413" s="74"/>
      <c r="D413" s="55">
        <v>3</v>
      </c>
      <c r="E413" s="55" t="s">
        <v>290</v>
      </c>
      <c r="F413" s="56">
        <v>12</v>
      </c>
      <c r="G413" s="56">
        <v>22</v>
      </c>
      <c r="H413" s="38"/>
      <c r="I413" s="38"/>
      <c r="J41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13" s="38" t="str">
        <f>IFERROR(ReserveMaxPlus1(LRD_Base[[#This Row],[Type]]&amp;" "&amp;LRD_Base[[#This Row],[Plan]],LRD_Base[[#This Row],[Niveau actuel]],LRD_Base[[#This Row],[Nombre de cartes]],NVX_LRD[#All]),"-")</f>
        <v>-</v>
      </c>
      <c r="L413" s="71" t="str">
        <f t="shared" si="6"/>
        <v>-</v>
      </c>
    </row>
    <row r="414" spans="1:12" x14ac:dyDescent="0.25">
      <c r="A414" s="55" t="s">
        <v>463</v>
      </c>
      <c r="B414" s="55" t="s">
        <v>452</v>
      </c>
      <c r="C414" s="74"/>
      <c r="D414" s="55">
        <v>3</v>
      </c>
      <c r="E414" s="55" t="s">
        <v>290</v>
      </c>
      <c r="F414" s="56">
        <v>13</v>
      </c>
      <c r="G414" s="56">
        <v>22</v>
      </c>
      <c r="H414" s="38"/>
      <c r="I414" s="38"/>
      <c r="J41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14" s="38" t="str">
        <f>IFERROR(ReserveMaxPlus1(LRD_Base[[#This Row],[Type]]&amp;" "&amp;LRD_Base[[#This Row],[Plan]],LRD_Base[[#This Row],[Niveau actuel]],LRD_Base[[#This Row],[Nombre de cartes]],NVX_LRD[#All]),"-")</f>
        <v>-</v>
      </c>
      <c r="L414" s="71" t="str">
        <f t="shared" si="6"/>
        <v>-</v>
      </c>
    </row>
    <row r="415" spans="1:12" x14ac:dyDescent="0.25">
      <c r="A415" s="55" t="s">
        <v>464</v>
      </c>
      <c r="B415" s="55" t="s">
        <v>452</v>
      </c>
      <c r="C415" s="74"/>
      <c r="D415" s="55">
        <v>3</v>
      </c>
      <c r="E415" s="55" t="s">
        <v>290</v>
      </c>
      <c r="F415" s="56">
        <v>14</v>
      </c>
      <c r="G415" s="56">
        <v>22</v>
      </c>
      <c r="H415" s="38"/>
      <c r="I415" s="38"/>
      <c r="J41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15" s="38" t="str">
        <f>IFERROR(ReserveMaxPlus1(LRD_Base[[#This Row],[Type]]&amp;" "&amp;LRD_Base[[#This Row],[Plan]],LRD_Base[[#This Row],[Niveau actuel]],LRD_Base[[#This Row],[Nombre de cartes]],NVX_LRD[#All]),"-")</f>
        <v>-</v>
      </c>
      <c r="L415" s="71" t="str">
        <f t="shared" si="6"/>
        <v>-</v>
      </c>
    </row>
    <row r="416" spans="1:12" x14ac:dyDescent="0.25">
      <c r="A416" s="55" t="s">
        <v>608</v>
      </c>
      <c r="B416" s="55" t="s">
        <v>512</v>
      </c>
      <c r="C416" s="74"/>
      <c r="D416" s="55">
        <v>3</v>
      </c>
      <c r="E416" s="55" t="s">
        <v>290</v>
      </c>
      <c r="F416" s="56">
        <v>15</v>
      </c>
      <c r="G416" s="56">
        <v>23</v>
      </c>
      <c r="H416" s="38"/>
      <c r="I416" s="38"/>
      <c r="J41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16" s="38" t="str">
        <f>IFERROR(ReserveMaxPlus1(LRD_Base[[#This Row],[Type]]&amp;" "&amp;LRD_Base[[#This Row],[Plan]],LRD_Base[[#This Row],[Niveau actuel]],LRD_Base[[#This Row],[Nombre de cartes]],NVX_LRD[#All]),"-")</f>
        <v>-</v>
      </c>
      <c r="L416" s="71" t="str">
        <f t="shared" si="6"/>
        <v>-</v>
      </c>
    </row>
    <row r="417" spans="1:12" x14ac:dyDescent="0.25">
      <c r="A417" s="55" t="s">
        <v>506</v>
      </c>
      <c r="B417" s="55" t="s">
        <v>512</v>
      </c>
      <c r="C417" s="74"/>
      <c r="D417" s="55">
        <v>3</v>
      </c>
      <c r="E417" s="55" t="s">
        <v>290</v>
      </c>
      <c r="F417" s="56">
        <v>14</v>
      </c>
      <c r="G417" s="56">
        <v>23</v>
      </c>
      <c r="H417" s="38"/>
      <c r="I417" s="38"/>
      <c r="J41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17" s="38" t="str">
        <f>IFERROR(ReserveMaxPlus1(LRD_Base[[#This Row],[Type]]&amp;" "&amp;LRD_Base[[#This Row],[Plan]],LRD_Base[[#This Row],[Niveau actuel]],LRD_Base[[#This Row],[Nombre de cartes]],NVX_LRD[#All]),"-")</f>
        <v>-</v>
      </c>
      <c r="L417" s="71" t="str">
        <f t="shared" si="6"/>
        <v>-</v>
      </c>
    </row>
    <row r="418" spans="1:12" x14ac:dyDescent="0.25">
      <c r="A418" s="55" t="s">
        <v>507</v>
      </c>
      <c r="B418" s="55" t="s">
        <v>512</v>
      </c>
      <c r="C418" s="74"/>
      <c r="D418" s="55">
        <v>3</v>
      </c>
      <c r="E418" s="55" t="s">
        <v>290</v>
      </c>
      <c r="F418" s="56">
        <v>13</v>
      </c>
      <c r="G418" s="56">
        <v>23</v>
      </c>
      <c r="H418" s="38"/>
      <c r="I418" s="38"/>
      <c r="J41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18" s="38" t="str">
        <f>IFERROR(ReserveMaxPlus1(LRD_Base[[#This Row],[Type]]&amp;" "&amp;LRD_Base[[#This Row],[Plan]],LRD_Base[[#This Row],[Niveau actuel]],LRD_Base[[#This Row],[Nombre de cartes]],NVX_LRD[#All]),"-")</f>
        <v>-</v>
      </c>
      <c r="L418" s="71" t="str">
        <f t="shared" si="6"/>
        <v>-</v>
      </c>
    </row>
    <row r="419" spans="1:12" x14ac:dyDescent="0.25">
      <c r="A419" s="55" t="s">
        <v>508</v>
      </c>
      <c r="B419" s="55" t="s">
        <v>512</v>
      </c>
      <c r="C419" s="74"/>
      <c r="D419" s="55">
        <v>3</v>
      </c>
      <c r="E419" s="55" t="s">
        <v>290</v>
      </c>
      <c r="F419" s="56">
        <v>12</v>
      </c>
      <c r="G419" s="56">
        <v>23</v>
      </c>
      <c r="H419" s="38"/>
      <c r="I419" s="38"/>
      <c r="J41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19" s="38" t="str">
        <f>IFERROR(ReserveMaxPlus1(LRD_Base[[#This Row],[Type]]&amp;" "&amp;LRD_Base[[#This Row],[Plan]],LRD_Base[[#This Row],[Niveau actuel]],LRD_Base[[#This Row],[Nombre de cartes]],NVX_LRD[#All]),"-")</f>
        <v>-</v>
      </c>
      <c r="L419" s="71" t="str">
        <f t="shared" si="6"/>
        <v>-</v>
      </c>
    </row>
    <row r="420" spans="1:12" x14ac:dyDescent="0.25">
      <c r="A420" s="55" t="s">
        <v>529</v>
      </c>
      <c r="B420" s="55" t="s">
        <v>516</v>
      </c>
      <c r="C420" s="74"/>
      <c r="D420" s="55">
        <v>3</v>
      </c>
      <c r="E420" s="55" t="s">
        <v>290</v>
      </c>
      <c r="F420" s="56">
        <v>14</v>
      </c>
      <c r="G420" s="56">
        <v>24</v>
      </c>
      <c r="H420" s="38"/>
      <c r="I420" s="38"/>
      <c r="J42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20" s="38" t="str">
        <f>IFERROR(ReserveMaxPlus1(LRD_Base[[#This Row],[Type]]&amp;" "&amp;LRD_Base[[#This Row],[Plan]],LRD_Base[[#This Row],[Niveau actuel]],LRD_Base[[#This Row],[Nombre de cartes]],NVX_LRD[#All]),"-")</f>
        <v>-</v>
      </c>
      <c r="L420" s="71" t="str">
        <f t="shared" si="6"/>
        <v>-</v>
      </c>
    </row>
    <row r="421" spans="1:12" x14ac:dyDescent="0.25">
      <c r="A421" s="55" t="s">
        <v>528</v>
      </c>
      <c r="B421" s="55" t="s">
        <v>516</v>
      </c>
      <c r="C421" s="74"/>
      <c r="D421" s="55">
        <v>3</v>
      </c>
      <c r="E421" s="55" t="s">
        <v>290</v>
      </c>
      <c r="F421" s="56">
        <v>13</v>
      </c>
      <c r="G421" s="56">
        <v>24</v>
      </c>
      <c r="H421" s="38"/>
      <c r="I421" s="38"/>
      <c r="J42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21" s="38" t="str">
        <f>IFERROR(ReserveMaxPlus1(LRD_Base[[#This Row],[Type]]&amp;" "&amp;LRD_Base[[#This Row],[Plan]],LRD_Base[[#This Row],[Niveau actuel]],LRD_Base[[#This Row],[Nombre de cartes]],NVX_LRD[#All]),"-")</f>
        <v>-</v>
      </c>
      <c r="L421" s="71" t="str">
        <f t="shared" si="6"/>
        <v>-</v>
      </c>
    </row>
    <row r="422" spans="1:12" x14ac:dyDescent="0.25">
      <c r="A422" s="55" t="s">
        <v>527</v>
      </c>
      <c r="B422" s="55" t="s">
        <v>516</v>
      </c>
      <c r="C422" s="74"/>
      <c r="D422" s="55">
        <v>3</v>
      </c>
      <c r="E422" s="55" t="s">
        <v>290</v>
      </c>
      <c r="F422" s="56">
        <v>12</v>
      </c>
      <c r="G422" s="56">
        <v>24</v>
      </c>
      <c r="H422" s="38"/>
      <c r="I422" s="38"/>
      <c r="J42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22" s="38" t="str">
        <f>IFERROR(ReserveMaxPlus1(LRD_Base[[#This Row],[Type]]&amp;" "&amp;LRD_Base[[#This Row],[Plan]],LRD_Base[[#This Row],[Niveau actuel]],LRD_Base[[#This Row],[Nombre de cartes]],NVX_LRD[#All]),"-")</f>
        <v>-</v>
      </c>
      <c r="L422" s="71" t="str">
        <f t="shared" si="6"/>
        <v>-</v>
      </c>
    </row>
    <row r="423" spans="1:12" x14ac:dyDescent="0.25">
      <c r="A423" s="55" t="s">
        <v>411</v>
      </c>
      <c r="B423" s="55" t="s">
        <v>533</v>
      </c>
      <c r="C423" s="74"/>
      <c r="D423" s="55">
        <v>3</v>
      </c>
      <c r="E423" s="55" t="s">
        <v>290</v>
      </c>
      <c r="F423" s="56">
        <v>12</v>
      </c>
      <c r="G423" s="56">
        <v>25</v>
      </c>
      <c r="H423" s="38"/>
      <c r="I423" s="38"/>
      <c r="J42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23" s="38" t="str">
        <f>IFERROR(ReserveMaxPlus1(LRD_Base[[#This Row],[Type]]&amp;" "&amp;LRD_Base[[#This Row],[Plan]],LRD_Base[[#This Row],[Niveau actuel]],LRD_Base[[#This Row],[Nombre de cartes]],NVX_LRD[#All]),"-")</f>
        <v>-</v>
      </c>
      <c r="L423" s="71" t="str">
        <f t="shared" si="6"/>
        <v>-</v>
      </c>
    </row>
    <row r="424" spans="1:12" x14ac:dyDescent="0.25">
      <c r="A424" s="55" t="s">
        <v>544</v>
      </c>
      <c r="B424" s="55" t="s">
        <v>533</v>
      </c>
      <c r="C424" s="74"/>
      <c r="D424" s="55">
        <v>3</v>
      </c>
      <c r="E424" s="55" t="s">
        <v>290</v>
      </c>
      <c r="F424" s="56">
        <v>11</v>
      </c>
      <c r="G424" s="56">
        <v>25</v>
      </c>
      <c r="H424" s="38"/>
      <c r="I424" s="38"/>
      <c r="J42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24" s="38" t="str">
        <f>IFERROR(ReserveMaxPlus1(LRD_Base[[#This Row],[Type]]&amp;" "&amp;LRD_Base[[#This Row],[Plan]],LRD_Base[[#This Row],[Niveau actuel]],LRD_Base[[#This Row],[Nombre de cartes]],NVX_LRD[#All]),"-")</f>
        <v>-</v>
      </c>
      <c r="L424" s="71" t="str">
        <f t="shared" si="6"/>
        <v>-</v>
      </c>
    </row>
    <row r="425" spans="1:12" x14ac:dyDescent="0.25">
      <c r="A425" s="55" t="s">
        <v>545</v>
      </c>
      <c r="B425" s="55" t="s">
        <v>533</v>
      </c>
      <c r="C425" s="74"/>
      <c r="D425" s="55">
        <v>3</v>
      </c>
      <c r="E425" s="55" t="s">
        <v>290</v>
      </c>
      <c r="F425" s="56">
        <v>13</v>
      </c>
      <c r="G425" s="56">
        <v>25</v>
      </c>
      <c r="H425" s="38"/>
      <c r="I425" s="38"/>
      <c r="J42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25" s="38" t="str">
        <f>IFERROR(ReserveMaxPlus1(LRD_Base[[#This Row],[Type]]&amp;" "&amp;LRD_Base[[#This Row],[Plan]],LRD_Base[[#This Row],[Niveau actuel]],LRD_Base[[#This Row],[Nombre de cartes]],NVX_LRD[#All]),"-")</f>
        <v>-</v>
      </c>
      <c r="L425" s="71" t="str">
        <f t="shared" si="6"/>
        <v>-</v>
      </c>
    </row>
    <row r="426" spans="1:12" x14ac:dyDescent="0.25">
      <c r="A426" s="55" t="s">
        <v>558</v>
      </c>
      <c r="B426" s="55" t="s">
        <v>549</v>
      </c>
      <c r="C426" s="74"/>
      <c r="D426" s="55">
        <v>3</v>
      </c>
      <c r="E426" s="55" t="s">
        <v>290</v>
      </c>
      <c r="F426" s="56">
        <v>12</v>
      </c>
      <c r="G426" s="56">
        <v>26</v>
      </c>
      <c r="H426" s="38"/>
      <c r="I426" s="38"/>
      <c r="J42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26" s="38" t="str">
        <f>IFERROR(ReserveMaxPlus1(LRD_Base[[#This Row],[Type]]&amp;" "&amp;LRD_Base[[#This Row],[Plan]],LRD_Base[[#This Row],[Niveau actuel]],LRD_Base[[#This Row],[Nombre de cartes]],NVX_LRD[#All]),"-")</f>
        <v>-</v>
      </c>
      <c r="L426" s="71" t="str">
        <f t="shared" si="6"/>
        <v>-</v>
      </c>
    </row>
    <row r="427" spans="1:12" x14ac:dyDescent="0.25">
      <c r="A427" s="55" t="s">
        <v>559</v>
      </c>
      <c r="B427" s="55" t="s">
        <v>549</v>
      </c>
      <c r="C427" s="74"/>
      <c r="D427" s="55">
        <v>3</v>
      </c>
      <c r="E427" s="55" t="s">
        <v>290</v>
      </c>
      <c r="F427" s="56">
        <v>11</v>
      </c>
      <c r="G427" s="56">
        <v>26</v>
      </c>
      <c r="H427" s="38"/>
      <c r="I427" s="38"/>
      <c r="J42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27" s="38" t="str">
        <f>IFERROR(ReserveMaxPlus1(LRD_Base[[#This Row],[Type]]&amp;" "&amp;LRD_Base[[#This Row],[Plan]],LRD_Base[[#This Row],[Niveau actuel]],LRD_Base[[#This Row],[Nombre de cartes]],NVX_LRD[#All]),"-")</f>
        <v>-</v>
      </c>
      <c r="L427" s="71" t="str">
        <f t="shared" si="6"/>
        <v>-</v>
      </c>
    </row>
    <row r="428" spans="1:12" x14ac:dyDescent="0.25">
      <c r="A428" s="55" t="s">
        <v>586</v>
      </c>
      <c r="B428" s="55" t="s">
        <v>549</v>
      </c>
      <c r="C428" s="74"/>
      <c r="D428" s="55">
        <v>3</v>
      </c>
      <c r="E428" s="55" t="s">
        <v>290</v>
      </c>
      <c r="F428" s="56">
        <v>13</v>
      </c>
      <c r="G428" s="56">
        <v>26</v>
      </c>
      <c r="H428" s="38"/>
      <c r="I428" s="38"/>
      <c r="J42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28" s="38" t="str">
        <f>IFERROR(ReserveMaxPlus1(LRD_Base[[#This Row],[Type]]&amp;" "&amp;LRD_Base[[#This Row],[Plan]],LRD_Base[[#This Row],[Niveau actuel]],LRD_Base[[#This Row],[Nombre de cartes]],NVX_LRD[#All]),"-")</f>
        <v>-</v>
      </c>
      <c r="L428" s="71" t="str">
        <f t="shared" si="6"/>
        <v>-</v>
      </c>
    </row>
    <row r="429" spans="1:12" x14ac:dyDescent="0.25">
      <c r="A429" s="55" t="s">
        <v>59</v>
      </c>
      <c r="B429" s="55" t="s">
        <v>582</v>
      </c>
      <c r="C429" s="74"/>
      <c r="D429" s="55">
        <v>3</v>
      </c>
      <c r="E429" s="55" t="s">
        <v>290</v>
      </c>
      <c r="F429" s="56">
        <v>13</v>
      </c>
      <c r="G429" s="56">
        <v>27</v>
      </c>
      <c r="H429" s="38"/>
      <c r="I429" s="38"/>
      <c r="J42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29" s="38" t="str">
        <f>IFERROR(ReserveMaxPlus1(LRD_Base[[#This Row],[Type]]&amp;" "&amp;LRD_Base[[#This Row],[Plan]],LRD_Base[[#This Row],[Niveau actuel]],LRD_Base[[#This Row],[Nombre de cartes]],NVX_LRD[#All]),"-")</f>
        <v>-</v>
      </c>
      <c r="L429" s="71" t="str">
        <f t="shared" si="6"/>
        <v>-</v>
      </c>
    </row>
    <row r="430" spans="1:12" x14ac:dyDescent="0.25">
      <c r="A430" s="55" t="s">
        <v>665</v>
      </c>
      <c r="B430" s="55" t="s">
        <v>582</v>
      </c>
      <c r="C430" s="74"/>
      <c r="D430" s="55">
        <v>3</v>
      </c>
      <c r="E430" s="55" t="s">
        <v>290</v>
      </c>
      <c r="F430" s="56">
        <v>14</v>
      </c>
      <c r="G430" s="56">
        <v>27</v>
      </c>
      <c r="H430" s="38"/>
      <c r="I430" s="38"/>
      <c r="J43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30" s="38" t="str">
        <f>IFERROR(ReserveMaxPlus1(LRD_Base[[#This Row],[Type]]&amp;" "&amp;LRD_Base[[#This Row],[Plan]],LRD_Base[[#This Row],[Niveau actuel]],LRD_Base[[#This Row],[Nombre de cartes]],NVX_LRD[#All]),"-")</f>
        <v>-</v>
      </c>
      <c r="L430" s="71" t="str">
        <f t="shared" si="6"/>
        <v>-</v>
      </c>
    </row>
    <row r="431" spans="1:12" x14ac:dyDescent="0.25">
      <c r="A431" s="55" t="s">
        <v>56</v>
      </c>
      <c r="B431" s="55" t="s">
        <v>582</v>
      </c>
      <c r="C431" s="74"/>
      <c r="D431" s="55">
        <v>3</v>
      </c>
      <c r="E431" s="55" t="s">
        <v>290</v>
      </c>
      <c r="F431" s="56">
        <v>12</v>
      </c>
      <c r="G431" s="56">
        <v>27</v>
      </c>
      <c r="H431" s="38"/>
      <c r="I431" s="38"/>
      <c r="J43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31" s="38" t="str">
        <f>IFERROR(ReserveMaxPlus1(LRD_Base[[#This Row],[Type]]&amp;" "&amp;LRD_Base[[#This Row],[Plan]],LRD_Base[[#This Row],[Niveau actuel]],LRD_Base[[#This Row],[Nombre de cartes]],NVX_LRD[#All]),"-")</f>
        <v>-</v>
      </c>
      <c r="L431" s="71" t="str">
        <f t="shared" si="6"/>
        <v>-</v>
      </c>
    </row>
    <row r="432" spans="1:12" x14ac:dyDescent="0.25">
      <c r="A432" s="55" t="s">
        <v>635</v>
      </c>
      <c r="B432" s="55" t="s">
        <v>582</v>
      </c>
      <c r="C432" s="74"/>
      <c r="D432" s="55">
        <v>3</v>
      </c>
      <c r="E432" s="55" t="s">
        <v>290</v>
      </c>
      <c r="F432" s="56">
        <v>11</v>
      </c>
      <c r="G432" s="56">
        <v>27</v>
      </c>
      <c r="H432" s="38"/>
      <c r="I432" s="38"/>
      <c r="J43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32" s="38" t="str">
        <f>IFERROR(ReserveMaxPlus1(LRD_Base[[#This Row],[Type]]&amp;" "&amp;LRD_Base[[#This Row],[Plan]],LRD_Base[[#This Row],[Niveau actuel]],LRD_Base[[#This Row],[Nombre de cartes]],NVX_LRD[#All]),"-")</f>
        <v>-</v>
      </c>
      <c r="L432" s="71" t="str">
        <f t="shared" si="6"/>
        <v>-</v>
      </c>
    </row>
    <row r="433" spans="1:12" x14ac:dyDescent="0.25">
      <c r="A433" s="55" t="s">
        <v>667</v>
      </c>
      <c r="B433" s="55" t="s">
        <v>612</v>
      </c>
      <c r="C433" s="74"/>
      <c r="D433" s="55">
        <v>3</v>
      </c>
      <c r="E433" s="55" t="s">
        <v>290</v>
      </c>
      <c r="F433" s="56">
        <v>13</v>
      </c>
      <c r="G433" s="56">
        <v>28</v>
      </c>
      <c r="H433" s="38"/>
      <c r="I433" s="38"/>
      <c r="J43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33" s="38" t="str">
        <f>IFERROR(ReserveMaxPlus1(LRD_Base[[#This Row],[Type]]&amp;" "&amp;LRD_Base[[#This Row],[Plan]],LRD_Base[[#This Row],[Niveau actuel]],LRD_Base[[#This Row],[Nombre de cartes]],NVX_LRD[#All]),"-")</f>
        <v>-</v>
      </c>
      <c r="L433" s="71" t="str">
        <f t="shared" si="6"/>
        <v>-</v>
      </c>
    </row>
    <row r="434" spans="1:12" x14ac:dyDescent="0.25">
      <c r="A434" s="55" t="s">
        <v>620</v>
      </c>
      <c r="B434" s="55" t="s">
        <v>612</v>
      </c>
      <c r="C434" s="74"/>
      <c r="D434" s="55">
        <v>3</v>
      </c>
      <c r="E434" s="55" t="s">
        <v>290</v>
      </c>
      <c r="F434" s="56">
        <v>11</v>
      </c>
      <c r="G434" s="56">
        <v>28</v>
      </c>
      <c r="H434" s="38"/>
      <c r="I434" s="38"/>
      <c r="J43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34" s="38" t="str">
        <f>IFERROR(ReserveMaxPlus1(LRD_Base[[#This Row],[Type]]&amp;" "&amp;LRD_Base[[#This Row],[Plan]],LRD_Base[[#This Row],[Niveau actuel]],LRD_Base[[#This Row],[Nombre de cartes]],NVX_LRD[#All]),"-")</f>
        <v>-</v>
      </c>
      <c r="L434" s="71" t="str">
        <f t="shared" si="6"/>
        <v>-</v>
      </c>
    </row>
    <row r="435" spans="1:12" x14ac:dyDescent="0.25">
      <c r="A435" s="55" t="s">
        <v>621</v>
      </c>
      <c r="B435" s="55" t="s">
        <v>612</v>
      </c>
      <c r="C435" s="74"/>
      <c r="D435" s="55">
        <v>3</v>
      </c>
      <c r="E435" s="55" t="s">
        <v>290</v>
      </c>
      <c r="F435" s="56">
        <v>12</v>
      </c>
      <c r="G435" s="56">
        <v>28</v>
      </c>
      <c r="H435" s="38"/>
      <c r="I435" s="38"/>
      <c r="J43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35" s="38" t="str">
        <f>IFERROR(ReserveMaxPlus1(LRD_Base[[#This Row],[Type]]&amp;" "&amp;LRD_Base[[#This Row],[Plan]],LRD_Base[[#This Row],[Niveau actuel]],LRD_Base[[#This Row],[Nombre de cartes]],NVX_LRD[#All]),"-")</f>
        <v>-</v>
      </c>
      <c r="L435" s="71" t="str">
        <f t="shared" si="6"/>
        <v>-</v>
      </c>
    </row>
    <row r="436" spans="1:12" x14ac:dyDescent="0.25">
      <c r="A436" s="55" t="s">
        <v>27</v>
      </c>
      <c r="B436" s="55" t="s">
        <v>0</v>
      </c>
      <c r="C436" s="74"/>
      <c r="D436" s="55">
        <v>4</v>
      </c>
      <c r="E436" s="55" t="s">
        <v>291</v>
      </c>
      <c r="F436" s="56">
        <v>20</v>
      </c>
      <c r="G436" s="56">
        <v>1</v>
      </c>
      <c r="H436" s="38"/>
      <c r="I436" s="38"/>
      <c r="J43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36" s="38" t="str">
        <f>IFERROR(ReserveMaxPlus1(LRD_Base[[#This Row],[Type]]&amp;" "&amp;LRD_Base[[#This Row],[Plan]],LRD_Base[[#This Row],[Niveau actuel]],LRD_Base[[#This Row],[Nombre de cartes]],NVX_LRD[#All]),"-")</f>
        <v>-</v>
      </c>
      <c r="L436" s="71" t="str">
        <f t="shared" si="6"/>
        <v>-</v>
      </c>
    </row>
    <row r="437" spans="1:12" x14ac:dyDescent="0.25">
      <c r="A437" s="55" t="s">
        <v>6</v>
      </c>
      <c r="B437" s="55" t="s">
        <v>0</v>
      </c>
      <c r="C437" s="74"/>
      <c r="D437" s="55">
        <v>4</v>
      </c>
      <c r="E437" s="55" t="s">
        <v>291</v>
      </c>
      <c r="F437" s="56">
        <v>21</v>
      </c>
      <c r="G437" s="56">
        <v>1</v>
      </c>
      <c r="H437" s="38"/>
      <c r="I437" s="38"/>
      <c r="J43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37" s="38" t="str">
        <f>IFERROR(ReserveMaxPlus1(LRD_Base[[#This Row],[Type]]&amp;" "&amp;LRD_Base[[#This Row],[Plan]],LRD_Base[[#This Row],[Niveau actuel]],LRD_Base[[#This Row],[Nombre de cartes]],NVX_LRD[#All]),"-")</f>
        <v>-</v>
      </c>
      <c r="L437" s="71" t="str">
        <f t="shared" si="6"/>
        <v>-</v>
      </c>
    </row>
    <row r="438" spans="1:12" x14ac:dyDescent="0.25">
      <c r="A438" s="55" t="s">
        <v>209</v>
      </c>
      <c r="B438" s="55" t="s">
        <v>0</v>
      </c>
      <c r="C438" s="74"/>
      <c r="D438" s="55">
        <v>4</v>
      </c>
      <c r="E438" s="55" t="s">
        <v>291</v>
      </c>
      <c r="F438" s="56">
        <v>19</v>
      </c>
      <c r="G438" s="56">
        <v>1</v>
      </c>
      <c r="H438" s="38"/>
      <c r="I438" s="38"/>
      <c r="J43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38" s="38" t="str">
        <f>IFERROR(ReserveMaxPlus1(LRD_Base[[#This Row],[Type]]&amp;" "&amp;LRD_Base[[#This Row],[Plan]],LRD_Base[[#This Row],[Niveau actuel]],LRD_Base[[#This Row],[Nombre de cartes]],NVX_LRD[#All]),"-")</f>
        <v>-</v>
      </c>
      <c r="L438" s="71" t="str">
        <f t="shared" si="6"/>
        <v>-</v>
      </c>
    </row>
    <row r="439" spans="1:12" x14ac:dyDescent="0.25">
      <c r="A439" s="55" t="s">
        <v>172</v>
      </c>
      <c r="B439" s="55" t="s">
        <v>1</v>
      </c>
      <c r="C439" s="74"/>
      <c r="D439" s="55">
        <v>4</v>
      </c>
      <c r="E439" s="55" t="s">
        <v>291</v>
      </c>
      <c r="F439" s="56">
        <v>19</v>
      </c>
      <c r="G439" s="56">
        <v>2</v>
      </c>
      <c r="H439" s="38"/>
      <c r="I439" s="38"/>
      <c r="J43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39" s="38" t="str">
        <f>IFERROR(ReserveMaxPlus1(LRD_Base[[#This Row],[Type]]&amp;" "&amp;LRD_Base[[#This Row],[Plan]],LRD_Base[[#This Row],[Niveau actuel]],LRD_Base[[#This Row],[Nombre de cartes]],NVX_LRD[#All]),"-")</f>
        <v>-</v>
      </c>
      <c r="L439" s="71" t="str">
        <f t="shared" si="6"/>
        <v>-</v>
      </c>
    </row>
    <row r="440" spans="1:12" x14ac:dyDescent="0.25">
      <c r="A440" s="55" t="s">
        <v>46</v>
      </c>
      <c r="B440" s="55" t="s">
        <v>1</v>
      </c>
      <c r="C440" s="74"/>
      <c r="D440" s="55">
        <v>4</v>
      </c>
      <c r="E440" s="55" t="s">
        <v>291</v>
      </c>
      <c r="F440" s="56">
        <v>21</v>
      </c>
      <c r="G440" s="56">
        <v>2</v>
      </c>
      <c r="H440" s="38"/>
      <c r="I440" s="38"/>
      <c r="J44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40" s="38" t="str">
        <f>IFERROR(ReserveMaxPlus1(LRD_Base[[#This Row],[Type]]&amp;" "&amp;LRD_Base[[#This Row],[Plan]],LRD_Base[[#This Row],[Niveau actuel]],LRD_Base[[#This Row],[Nombre de cartes]],NVX_LRD[#All]),"-")</f>
        <v>-</v>
      </c>
      <c r="L440" s="71" t="str">
        <f t="shared" si="6"/>
        <v>-</v>
      </c>
    </row>
    <row r="441" spans="1:12" x14ac:dyDescent="0.25">
      <c r="A441" s="55" t="s">
        <v>45</v>
      </c>
      <c r="B441" s="55" t="s">
        <v>1</v>
      </c>
      <c r="C441" s="74"/>
      <c r="D441" s="55">
        <v>4</v>
      </c>
      <c r="E441" s="55" t="s">
        <v>291</v>
      </c>
      <c r="F441" s="56">
        <v>20</v>
      </c>
      <c r="G441" s="56">
        <v>2</v>
      </c>
      <c r="H441" s="38"/>
      <c r="I441" s="38"/>
      <c r="J44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41" s="38" t="str">
        <f>IFERROR(ReserveMaxPlus1(LRD_Base[[#This Row],[Type]]&amp;" "&amp;LRD_Base[[#This Row],[Plan]],LRD_Base[[#This Row],[Niveau actuel]],LRD_Base[[#This Row],[Nombre de cartes]],NVX_LRD[#All]),"-")</f>
        <v>-</v>
      </c>
      <c r="L441" s="71" t="str">
        <f t="shared" si="6"/>
        <v>-</v>
      </c>
    </row>
    <row r="442" spans="1:12" x14ac:dyDescent="0.25">
      <c r="A442" s="55" t="s">
        <v>65</v>
      </c>
      <c r="B442" s="55" t="s">
        <v>2</v>
      </c>
      <c r="C442" s="74"/>
      <c r="D442" s="55">
        <v>4</v>
      </c>
      <c r="E442" s="55" t="s">
        <v>291</v>
      </c>
      <c r="F442" s="56">
        <v>20</v>
      </c>
      <c r="G442" s="56">
        <v>3</v>
      </c>
      <c r="H442" s="38"/>
      <c r="I442" s="38"/>
      <c r="J44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42" s="38" t="str">
        <f>IFERROR(ReserveMaxPlus1(LRD_Base[[#This Row],[Type]]&amp;" "&amp;LRD_Base[[#This Row],[Plan]],LRD_Base[[#This Row],[Niveau actuel]],LRD_Base[[#This Row],[Nombre de cartes]],NVX_LRD[#All]),"-")</f>
        <v>-</v>
      </c>
      <c r="L442" s="71" t="str">
        <f t="shared" si="6"/>
        <v>-</v>
      </c>
    </row>
    <row r="443" spans="1:12" x14ac:dyDescent="0.25">
      <c r="A443" s="55" t="s">
        <v>64</v>
      </c>
      <c r="B443" s="55" t="s">
        <v>2</v>
      </c>
      <c r="C443" s="74"/>
      <c r="D443" s="55">
        <v>4</v>
      </c>
      <c r="E443" s="55" t="s">
        <v>291</v>
      </c>
      <c r="F443" s="56">
        <v>19</v>
      </c>
      <c r="G443" s="56">
        <v>3</v>
      </c>
      <c r="H443" s="38"/>
      <c r="I443" s="38"/>
      <c r="J44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43" s="38" t="str">
        <f>IFERROR(ReserveMaxPlus1(LRD_Base[[#This Row],[Type]]&amp;" "&amp;LRD_Base[[#This Row],[Plan]],LRD_Base[[#This Row],[Niveau actuel]],LRD_Base[[#This Row],[Nombre de cartes]],NVX_LRD[#All]),"-")</f>
        <v>-</v>
      </c>
      <c r="L443" s="71" t="str">
        <f t="shared" si="6"/>
        <v>-</v>
      </c>
    </row>
    <row r="444" spans="1:12" x14ac:dyDescent="0.25">
      <c r="A444" s="55" t="s">
        <v>86</v>
      </c>
      <c r="B444" s="55" t="s">
        <v>2</v>
      </c>
      <c r="C444" s="74"/>
      <c r="D444" s="55">
        <v>4</v>
      </c>
      <c r="E444" s="55" t="s">
        <v>291</v>
      </c>
      <c r="F444" s="56">
        <v>18</v>
      </c>
      <c r="G444" s="56">
        <v>3</v>
      </c>
      <c r="H444" s="38"/>
      <c r="I444" s="38"/>
      <c r="J44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44" s="38" t="str">
        <f>IFERROR(ReserveMaxPlus1(LRD_Base[[#This Row],[Type]]&amp;" "&amp;LRD_Base[[#This Row],[Plan]],LRD_Base[[#This Row],[Niveau actuel]],LRD_Base[[#This Row],[Nombre de cartes]],NVX_LRD[#All]),"-")</f>
        <v>-</v>
      </c>
      <c r="L444" s="71" t="str">
        <f t="shared" si="6"/>
        <v>-</v>
      </c>
    </row>
    <row r="445" spans="1:12" x14ac:dyDescent="0.25">
      <c r="A445" s="55" t="s">
        <v>83</v>
      </c>
      <c r="B445" s="55" t="s">
        <v>3</v>
      </c>
      <c r="C445" s="74"/>
      <c r="D445" s="55">
        <v>4</v>
      </c>
      <c r="E445" s="55" t="s">
        <v>291</v>
      </c>
      <c r="F445" s="56">
        <v>21</v>
      </c>
      <c r="G445" s="56">
        <v>4</v>
      </c>
      <c r="H445" s="38"/>
      <c r="I445" s="38"/>
      <c r="J44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45" s="38" t="str">
        <f>IFERROR(ReserveMaxPlus1(LRD_Base[[#This Row],[Type]]&amp;" "&amp;LRD_Base[[#This Row],[Plan]],LRD_Base[[#This Row],[Niveau actuel]],LRD_Base[[#This Row],[Nombre de cartes]],NVX_LRD[#All]),"-")</f>
        <v>-</v>
      </c>
      <c r="L445" s="71" t="str">
        <f t="shared" si="6"/>
        <v>-</v>
      </c>
    </row>
    <row r="446" spans="1:12" x14ac:dyDescent="0.25">
      <c r="A446" s="55" t="s">
        <v>171</v>
      </c>
      <c r="B446" s="55" t="s">
        <v>3</v>
      </c>
      <c r="C446" s="74"/>
      <c r="D446" s="55">
        <v>4</v>
      </c>
      <c r="E446" s="55" t="s">
        <v>291</v>
      </c>
      <c r="F446" s="56">
        <v>19</v>
      </c>
      <c r="G446" s="56">
        <v>4</v>
      </c>
      <c r="H446" s="38"/>
      <c r="I446" s="38"/>
      <c r="J44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46" s="38" t="str">
        <f>IFERROR(ReserveMaxPlus1(LRD_Base[[#This Row],[Type]]&amp;" "&amp;LRD_Base[[#This Row],[Plan]],LRD_Base[[#This Row],[Niveau actuel]],LRD_Base[[#This Row],[Nombre de cartes]],NVX_LRD[#All]),"-")</f>
        <v>-</v>
      </c>
      <c r="L446" s="71" t="str">
        <f t="shared" si="6"/>
        <v>-</v>
      </c>
    </row>
    <row r="447" spans="1:12" x14ac:dyDescent="0.25">
      <c r="A447" s="55" t="s">
        <v>82</v>
      </c>
      <c r="B447" s="55" t="s">
        <v>3</v>
      </c>
      <c r="C447" s="74"/>
      <c r="D447" s="55">
        <v>4</v>
      </c>
      <c r="E447" s="55" t="s">
        <v>291</v>
      </c>
      <c r="F447" s="56">
        <v>20</v>
      </c>
      <c r="G447" s="56">
        <v>4</v>
      </c>
      <c r="H447" s="38"/>
      <c r="I447" s="38"/>
      <c r="J44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47" s="38" t="str">
        <f>IFERROR(ReserveMaxPlus1(LRD_Base[[#This Row],[Type]]&amp;" "&amp;LRD_Base[[#This Row],[Plan]],LRD_Base[[#This Row],[Niveau actuel]],LRD_Base[[#This Row],[Nombre de cartes]],NVX_LRD[#All]),"-")</f>
        <v>-</v>
      </c>
      <c r="L447" s="71" t="str">
        <f t="shared" si="6"/>
        <v>-</v>
      </c>
    </row>
    <row r="448" spans="1:12" x14ac:dyDescent="0.25">
      <c r="A448" s="55" t="s">
        <v>113</v>
      </c>
      <c r="B448" s="55" t="s">
        <v>4</v>
      </c>
      <c r="C448" s="74"/>
      <c r="D448" s="55">
        <v>4</v>
      </c>
      <c r="E448" s="55" t="s">
        <v>291</v>
      </c>
      <c r="F448" s="56">
        <v>19</v>
      </c>
      <c r="G448" s="56">
        <v>5</v>
      </c>
      <c r="H448" s="38"/>
      <c r="I448" s="38"/>
      <c r="J44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48" s="38" t="str">
        <f>IFERROR(ReserveMaxPlus1(LRD_Base[[#This Row],[Type]]&amp;" "&amp;LRD_Base[[#This Row],[Plan]],LRD_Base[[#This Row],[Niveau actuel]],LRD_Base[[#This Row],[Nombre de cartes]],NVX_LRD[#All]),"-")</f>
        <v>-</v>
      </c>
      <c r="L448" s="71" t="str">
        <f t="shared" si="6"/>
        <v>-</v>
      </c>
    </row>
    <row r="449" spans="1:12" x14ac:dyDescent="0.25">
      <c r="A449" s="55" t="s">
        <v>47</v>
      </c>
      <c r="B449" s="55" t="s">
        <v>4</v>
      </c>
      <c r="C449" s="74"/>
      <c r="D449" s="55">
        <v>4</v>
      </c>
      <c r="E449" s="55" t="s">
        <v>291</v>
      </c>
      <c r="F449" s="56">
        <v>20</v>
      </c>
      <c r="G449" s="56">
        <v>5</v>
      </c>
      <c r="H449" s="38"/>
      <c r="I449" s="38"/>
      <c r="J44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49" s="38" t="str">
        <f>IFERROR(ReserveMaxPlus1(LRD_Base[[#This Row],[Type]]&amp;" "&amp;LRD_Base[[#This Row],[Plan]],LRD_Base[[#This Row],[Niveau actuel]],LRD_Base[[#This Row],[Nombre de cartes]],NVX_LRD[#All]),"-")</f>
        <v>-</v>
      </c>
      <c r="L449" s="71" t="str">
        <f t="shared" si="6"/>
        <v>-</v>
      </c>
    </row>
    <row r="450" spans="1:12" x14ac:dyDescent="0.25">
      <c r="A450" s="55" t="s">
        <v>112</v>
      </c>
      <c r="B450" s="55" t="s">
        <v>4</v>
      </c>
      <c r="C450" s="74"/>
      <c r="D450" s="55">
        <v>4</v>
      </c>
      <c r="E450" s="55" t="s">
        <v>291</v>
      </c>
      <c r="F450" s="56">
        <v>21</v>
      </c>
      <c r="G450" s="56">
        <v>5</v>
      </c>
      <c r="H450" s="38"/>
      <c r="I450" s="38"/>
      <c r="J45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50" s="38" t="str">
        <f>IFERROR(ReserveMaxPlus1(LRD_Base[[#This Row],[Type]]&amp;" "&amp;LRD_Base[[#This Row],[Plan]],LRD_Base[[#This Row],[Niveau actuel]],LRD_Base[[#This Row],[Nombre de cartes]],NVX_LRD[#All]),"-")</f>
        <v>-</v>
      </c>
      <c r="L450" s="71" t="str">
        <f t="shared" ref="L450:L513" si="7">IFERROR(ROUNDUP(IF(E450="Commun",K450/30,IF(E450="Rare",K450/3,"-")),0),"-")</f>
        <v>-</v>
      </c>
    </row>
    <row r="451" spans="1:12" x14ac:dyDescent="0.25">
      <c r="A451" s="55" t="s">
        <v>131</v>
      </c>
      <c r="B451" s="55" t="s">
        <v>5</v>
      </c>
      <c r="C451" s="74"/>
      <c r="D451" s="55">
        <v>4</v>
      </c>
      <c r="E451" s="55" t="s">
        <v>291</v>
      </c>
      <c r="F451" s="56">
        <v>21</v>
      </c>
      <c r="G451" s="56">
        <v>6</v>
      </c>
      <c r="H451" s="38"/>
      <c r="I451" s="38"/>
      <c r="J45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51" s="38" t="str">
        <f>IFERROR(ReserveMaxPlus1(LRD_Base[[#This Row],[Type]]&amp;" "&amp;LRD_Base[[#This Row],[Plan]],LRD_Base[[#This Row],[Niveau actuel]],LRD_Base[[#This Row],[Nombre de cartes]],NVX_LRD[#All]),"-")</f>
        <v>-</v>
      </c>
      <c r="L451" s="71" t="str">
        <f t="shared" si="7"/>
        <v>-</v>
      </c>
    </row>
    <row r="452" spans="1:12" x14ac:dyDescent="0.25">
      <c r="A452" s="55" t="s">
        <v>132</v>
      </c>
      <c r="B452" s="55" t="s">
        <v>5</v>
      </c>
      <c r="C452" s="74"/>
      <c r="D452" s="55">
        <v>4</v>
      </c>
      <c r="E452" s="55" t="s">
        <v>291</v>
      </c>
      <c r="F452" s="56">
        <v>19</v>
      </c>
      <c r="G452" s="56">
        <v>6</v>
      </c>
      <c r="H452" s="38"/>
      <c r="I452" s="38"/>
      <c r="J45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52" s="38" t="str">
        <f>IFERROR(ReserveMaxPlus1(LRD_Base[[#This Row],[Type]]&amp;" "&amp;LRD_Base[[#This Row],[Plan]],LRD_Base[[#This Row],[Niveau actuel]],LRD_Base[[#This Row],[Nombre de cartes]],NVX_LRD[#All]),"-")</f>
        <v>-</v>
      </c>
      <c r="L452" s="71" t="str">
        <f t="shared" si="7"/>
        <v>-</v>
      </c>
    </row>
    <row r="453" spans="1:12" x14ac:dyDescent="0.25">
      <c r="A453" s="55" t="s">
        <v>133</v>
      </c>
      <c r="B453" s="55" t="s">
        <v>5</v>
      </c>
      <c r="C453" s="74"/>
      <c r="D453" s="55">
        <v>4</v>
      </c>
      <c r="E453" s="55" t="s">
        <v>291</v>
      </c>
      <c r="F453" s="56">
        <v>20</v>
      </c>
      <c r="G453" s="56">
        <v>6</v>
      </c>
      <c r="H453" s="38"/>
      <c r="I453" s="38"/>
      <c r="J45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53" s="38" t="str">
        <f>IFERROR(ReserveMaxPlus1(LRD_Base[[#This Row],[Type]]&amp;" "&amp;LRD_Base[[#This Row],[Plan]],LRD_Base[[#This Row],[Niveau actuel]],LRD_Base[[#This Row],[Nombre de cartes]],NVX_LRD[#All]),"-")</f>
        <v>-</v>
      </c>
      <c r="L453" s="71" t="str">
        <f t="shared" si="7"/>
        <v>-</v>
      </c>
    </row>
    <row r="454" spans="1:12" x14ac:dyDescent="0.25">
      <c r="A454" s="55" t="s">
        <v>152</v>
      </c>
      <c r="B454" s="55" t="s">
        <v>93</v>
      </c>
      <c r="C454" s="74"/>
      <c r="D454" s="55">
        <v>4</v>
      </c>
      <c r="E454" s="55" t="s">
        <v>291</v>
      </c>
      <c r="F454" s="56">
        <v>19</v>
      </c>
      <c r="G454" s="56">
        <v>7</v>
      </c>
      <c r="H454" s="38"/>
      <c r="I454" s="38"/>
      <c r="J45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54" s="38" t="str">
        <f>IFERROR(ReserveMaxPlus1(LRD_Base[[#This Row],[Type]]&amp;" "&amp;LRD_Base[[#This Row],[Plan]],LRD_Base[[#This Row],[Niveau actuel]],LRD_Base[[#This Row],[Nombre de cartes]],NVX_LRD[#All]),"-")</f>
        <v>-</v>
      </c>
      <c r="L454" s="71" t="str">
        <f t="shared" si="7"/>
        <v>-</v>
      </c>
    </row>
    <row r="455" spans="1:12" x14ac:dyDescent="0.25">
      <c r="A455" s="55" t="s">
        <v>212</v>
      </c>
      <c r="B455" s="55" t="s">
        <v>93</v>
      </c>
      <c r="C455" s="74"/>
      <c r="D455" s="55">
        <v>4</v>
      </c>
      <c r="E455" s="55" t="s">
        <v>291</v>
      </c>
      <c r="F455" s="56">
        <v>21</v>
      </c>
      <c r="G455" s="56">
        <v>7</v>
      </c>
      <c r="H455" s="38"/>
      <c r="I455" s="38"/>
      <c r="J45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55" s="38" t="str">
        <f>IFERROR(ReserveMaxPlus1(LRD_Base[[#This Row],[Type]]&amp;" "&amp;LRD_Base[[#This Row],[Plan]],LRD_Base[[#This Row],[Niveau actuel]],LRD_Base[[#This Row],[Nombre de cartes]],NVX_LRD[#All]),"-")</f>
        <v>-</v>
      </c>
      <c r="L455" s="71" t="str">
        <f t="shared" si="7"/>
        <v>-</v>
      </c>
    </row>
    <row r="456" spans="1:12" x14ac:dyDescent="0.25">
      <c r="A456" s="55" t="s">
        <v>151</v>
      </c>
      <c r="B456" s="55" t="s">
        <v>93</v>
      </c>
      <c r="C456" s="74"/>
      <c r="D456" s="55">
        <v>4</v>
      </c>
      <c r="E456" s="55" t="s">
        <v>291</v>
      </c>
      <c r="F456" s="56">
        <v>20</v>
      </c>
      <c r="G456" s="56">
        <v>7</v>
      </c>
      <c r="H456" s="38"/>
      <c r="I456" s="38"/>
      <c r="J45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56" s="38" t="str">
        <f>IFERROR(ReserveMaxPlus1(LRD_Base[[#This Row],[Type]]&amp;" "&amp;LRD_Base[[#This Row],[Plan]],LRD_Base[[#This Row],[Niveau actuel]],LRD_Base[[#This Row],[Nombre de cartes]],NVX_LRD[#All]),"-")</f>
        <v>-</v>
      </c>
      <c r="L456" s="71" t="str">
        <f t="shared" si="7"/>
        <v>-</v>
      </c>
    </row>
    <row r="457" spans="1:12" x14ac:dyDescent="0.25">
      <c r="A457" s="55" t="s">
        <v>167</v>
      </c>
      <c r="B457" s="55" t="s">
        <v>94</v>
      </c>
      <c r="C457" s="74"/>
      <c r="D457" s="55">
        <v>4</v>
      </c>
      <c r="E457" s="55" t="s">
        <v>291</v>
      </c>
      <c r="F457" s="56">
        <v>20</v>
      </c>
      <c r="G457" s="56">
        <v>8</v>
      </c>
      <c r="H457" s="38"/>
      <c r="I457" s="38"/>
      <c r="J45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57" s="38" t="str">
        <f>IFERROR(ReserveMaxPlus1(LRD_Base[[#This Row],[Type]]&amp;" "&amp;LRD_Base[[#This Row],[Plan]],LRD_Base[[#This Row],[Niveau actuel]],LRD_Base[[#This Row],[Nombre de cartes]],NVX_LRD[#All]),"-")</f>
        <v>-</v>
      </c>
      <c r="L457" s="71" t="str">
        <f t="shared" si="7"/>
        <v>-</v>
      </c>
    </row>
    <row r="458" spans="1:12" x14ac:dyDescent="0.25">
      <c r="A458" s="55" t="s">
        <v>168</v>
      </c>
      <c r="B458" s="55" t="s">
        <v>94</v>
      </c>
      <c r="C458" s="74"/>
      <c r="D458" s="55">
        <v>4</v>
      </c>
      <c r="E458" s="55" t="s">
        <v>291</v>
      </c>
      <c r="F458" s="56">
        <v>21</v>
      </c>
      <c r="G458" s="56">
        <v>8</v>
      </c>
      <c r="H458" s="38"/>
      <c r="I458" s="38"/>
      <c r="J45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58" s="38" t="str">
        <f>IFERROR(ReserveMaxPlus1(LRD_Base[[#This Row],[Type]]&amp;" "&amp;LRD_Base[[#This Row],[Plan]],LRD_Base[[#This Row],[Niveau actuel]],LRD_Base[[#This Row],[Nombre de cartes]],NVX_LRD[#All]),"-")</f>
        <v>-</v>
      </c>
      <c r="L458" s="71" t="str">
        <f t="shared" si="7"/>
        <v>-</v>
      </c>
    </row>
    <row r="459" spans="1:12" x14ac:dyDescent="0.25">
      <c r="A459" s="55" t="s">
        <v>249</v>
      </c>
      <c r="B459" s="55" t="s">
        <v>94</v>
      </c>
      <c r="C459" s="74"/>
      <c r="D459" s="55">
        <v>4</v>
      </c>
      <c r="E459" s="55" t="s">
        <v>291</v>
      </c>
      <c r="F459" s="56">
        <v>19</v>
      </c>
      <c r="G459" s="56">
        <v>8</v>
      </c>
      <c r="H459" s="38"/>
      <c r="I459" s="38"/>
      <c r="J45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59" s="38" t="str">
        <f>IFERROR(ReserveMaxPlus1(LRD_Base[[#This Row],[Type]]&amp;" "&amp;LRD_Base[[#This Row],[Plan]],LRD_Base[[#This Row],[Niveau actuel]],LRD_Base[[#This Row],[Nombre de cartes]],NVX_LRD[#All]),"-")</f>
        <v>-</v>
      </c>
      <c r="L459" s="71" t="str">
        <f t="shared" si="7"/>
        <v>-</v>
      </c>
    </row>
    <row r="460" spans="1:12" x14ac:dyDescent="0.25">
      <c r="A460" s="55" t="s">
        <v>605</v>
      </c>
      <c r="B460" s="55" t="s">
        <v>595</v>
      </c>
      <c r="C460" s="74"/>
      <c r="D460" s="55">
        <v>4</v>
      </c>
      <c r="E460" s="55" t="s">
        <v>291</v>
      </c>
      <c r="F460" s="56">
        <v>14</v>
      </c>
      <c r="G460" s="56">
        <v>9</v>
      </c>
      <c r="H460" s="38"/>
      <c r="I460" s="38"/>
      <c r="J46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60" s="38" t="str">
        <f>IFERROR(ReserveMaxPlus1(LRD_Base[[#This Row],[Type]]&amp;" "&amp;LRD_Base[[#This Row],[Plan]],LRD_Base[[#This Row],[Niveau actuel]],LRD_Base[[#This Row],[Nombre de cartes]],NVX_LRD[#All]),"-")</f>
        <v>-</v>
      </c>
      <c r="L460" s="71" t="str">
        <f t="shared" si="7"/>
        <v>-</v>
      </c>
    </row>
    <row r="461" spans="1:12" x14ac:dyDescent="0.25">
      <c r="A461" s="55" t="s">
        <v>666</v>
      </c>
      <c r="B461" s="55" t="s">
        <v>595</v>
      </c>
      <c r="C461" s="74"/>
      <c r="D461" s="55">
        <v>4</v>
      </c>
      <c r="E461" s="55" t="s">
        <v>291</v>
      </c>
      <c r="F461" s="56">
        <v>16</v>
      </c>
      <c r="G461" s="56">
        <v>9</v>
      </c>
      <c r="H461" s="38"/>
      <c r="I461" s="38"/>
      <c r="J46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61" s="38" t="str">
        <f>IFERROR(ReserveMaxPlus1(LRD_Base[[#This Row],[Type]]&amp;" "&amp;LRD_Base[[#This Row],[Plan]],LRD_Base[[#This Row],[Niveau actuel]],LRD_Base[[#This Row],[Nombre de cartes]],NVX_LRD[#All]),"-")</f>
        <v>-</v>
      </c>
      <c r="L461" s="71" t="str">
        <f t="shared" si="7"/>
        <v>-</v>
      </c>
    </row>
    <row r="462" spans="1:12" x14ac:dyDescent="0.25">
      <c r="A462" s="55" t="s">
        <v>606</v>
      </c>
      <c r="B462" s="55" t="s">
        <v>595</v>
      </c>
      <c r="C462" s="74"/>
      <c r="D462" s="55">
        <v>4</v>
      </c>
      <c r="E462" s="55" t="s">
        <v>291</v>
      </c>
      <c r="F462" s="56">
        <v>15</v>
      </c>
      <c r="G462" s="56">
        <v>9</v>
      </c>
      <c r="H462" s="38"/>
      <c r="I462" s="38"/>
      <c r="J46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62" s="38" t="str">
        <f>IFERROR(ReserveMaxPlus1(LRD_Base[[#This Row],[Type]]&amp;" "&amp;LRD_Base[[#This Row],[Plan]],LRD_Base[[#This Row],[Niveau actuel]],LRD_Base[[#This Row],[Nombre de cartes]],NVX_LRD[#All]),"-")</f>
        <v>-</v>
      </c>
      <c r="L462" s="71" t="str">
        <f t="shared" si="7"/>
        <v>-</v>
      </c>
    </row>
    <row r="463" spans="1:12" x14ac:dyDescent="0.25">
      <c r="A463" s="55" t="s">
        <v>251</v>
      </c>
      <c r="B463" s="55" t="s">
        <v>95</v>
      </c>
      <c r="C463" s="74"/>
      <c r="D463" s="55">
        <v>4</v>
      </c>
      <c r="E463" s="55" t="s">
        <v>291</v>
      </c>
      <c r="F463" s="56">
        <v>17</v>
      </c>
      <c r="G463" s="56">
        <v>10</v>
      </c>
      <c r="H463" s="38"/>
      <c r="I463" s="38"/>
      <c r="J46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63" s="38" t="str">
        <f>IFERROR(ReserveMaxPlus1(LRD_Base[[#This Row],[Type]]&amp;" "&amp;LRD_Base[[#This Row],[Plan]],LRD_Base[[#This Row],[Niveau actuel]],LRD_Base[[#This Row],[Nombre de cartes]],NVX_LRD[#All]),"-")</f>
        <v>-</v>
      </c>
      <c r="L463" s="71" t="str">
        <f t="shared" si="7"/>
        <v>-</v>
      </c>
    </row>
    <row r="464" spans="1:12" x14ac:dyDescent="0.25">
      <c r="A464" s="55" t="s">
        <v>190</v>
      </c>
      <c r="B464" s="55" t="s">
        <v>95</v>
      </c>
      <c r="C464" s="74"/>
      <c r="D464" s="55">
        <v>4</v>
      </c>
      <c r="E464" s="55" t="s">
        <v>291</v>
      </c>
      <c r="F464" s="56">
        <v>19</v>
      </c>
      <c r="G464" s="56">
        <v>10</v>
      </c>
      <c r="H464" s="38"/>
      <c r="I464" s="38"/>
      <c r="J46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64" s="38" t="str">
        <f>IFERROR(ReserveMaxPlus1(LRD_Base[[#This Row],[Type]]&amp;" "&amp;LRD_Base[[#This Row],[Plan]],LRD_Base[[#This Row],[Niveau actuel]],LRD_Base[[#This Row],[Nombre de cartes]],NVX_LRD[#All]),"-")</f>
        <v>-</v>
      </c>
      <c r="L464" s="71" t="str">
        <f t="shared" si="7"/>
        <v>-</v>
      </c>
    </row>
    <row r="465" spans="1:12" x14ac:dyDescent="0.25">
      <c r="A465" s="55" t="s">
        <v>189</v>
      </c>
      <c r="B465" s="55" t="s">
        <v>95</v>
      </c>
      <c r="C465" s="74"/>
      <c r="D465" s="55">
        <v>4</v>
      </c>
      <c r="E465" s="55" t="s">
        <v>291</v>
      </c>
      <c r="F465" s="56">
        <v>18</v>
      </c>
      <c r="G465" s="56">
        <v>10</v>
      </c>
      <c r="H465" s="38"/>
      <c r="I465" s="38"/>
      <c r="J46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65" s="38" t="str">
        <f>IFERROR(ReserveMaxPlus1(LRD_Base[[#This Row],[Type]]&amp;" "&amp;LRD_Base[[#This Row],[Plan]],LRD_Base[[#This Row],[Niveau actuel]],LRD_Base[[#This Row],[Nombre de cartes]],NVX_LRD[#All]),"-")</f>
        <v>-</v>
      </c>
      <c r="L465" s="71" t="str">
        <f t="shared" si="7"/>
        <v>-</v>
      </c>
    </row>
    <row r="466" spans="1:12" x14ac:dyDescent="0.25">
      <c r="A466" s="55" t="s">
        <v>577</v>
      </c>
      <c r="B466" s="55" t="s">
        <v>566</v>
      </c>
      <c r="C466" s="74"/>
      <c r="D466" s="55">
        <v>4</v>
      </c>
      <c r="E466" s="55" t="s">
        <v>291</v>
      </c>
      <c r="F466" s="56">
        <v>16</v>
      </c>
      <c r="G466" s="56">
        <v>11</v>
      </c>
      <c r="H466" s="38"/>
      <c r="I466" s="38"/>
      <c r="J46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66" s="38" t="str">
        <f>IFERROR(ReserveMaxPlus1(LRD_Base[[#This Row],[Type]]&amp;" "&amp;LRD_Base[[#This Row],[Plan]],LRD_Base[[#This Row],[Niveau actuel]],LRD_Base[[#This Row],[Nombre de cartes]],NVX_LRD[#All]),"-")</f>
        <v>-</v>
      </c>
      <c r="L466" s="71" t="str">
        <f t="shared" si="7"/>
        <v>-</v>
      </c>
    </row>
    <row r="467" spans="1:12" x14ac:dyDescent="0.25">
      <c r="A467" s="55" t="s">
        <v>576</v>
      </c>
      <c r="B467" s="55" t="s">
        <v>566</v>
      </c>
      <c r="C467" s="74"/>
      <c r="D467" s="55">
        <v>4</v>
      </c>
      <c r="E467" s="55" t="s">
        <v>291</v>
      </c>
      <c r="F467" s="56">
        <v>15</v>
      </c>
      <c r="G467" s="56">
        <v>11</v>
      </c>
      <c r="H467" s="38"/>
      <c r="I467" s="38"/>
      <c r="J46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67" s="38" t="str">
        <f>IFERROR(ReserveMaxPlus1(LRD_Base[[#This Row],[Type]]&amp;" "&amp;LRD_Base[[#This Row],[Plan]],LRD_Base[[#This Row],[Niveau actuel]],LRD_Base[[#This Row],[Nombre de cartes]],NVX_LRD[#All]),"-")</f>
        <v>-</v>
      </c>
      <c r="L467" s="71" t="str">
        <f t="shared" si="7"/>
        <v>-</v>
      </c>
    </row>
    <row r="468" spans="1:12" x14ac:dyDescent="0.25">
      <c r="A468" s="55" t="s">
        <v>192</v>
      </c>
      <c r="B468" s="55" t="s">
        <v>191</v>
      </c>
      <c r="C468" s="74"/>
      <c r="D468" s="55">
        <v>4</v>
      </c>
      <c r="E468" s="55" t="s">
        <v>291</v>
      </c>
      <c r="F468" s="56">
        <v>19</v>
      </c>
      <c r="G468" s="56">
        <v>12</v>
      </c>
      <c r="H468" s="38"/>
      <c r="I468" s="38"/>
      <c r="J46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68" s="38" t="str">
        <f>IFERROR(ReserveMaxPlus1(LRD_Base[[#This Row],[Type]]&amp;" "&amp;LRD_Base[[#This Row],[Plan]],LRD_Base[[#This Row],[Niveau actuel]],LRD_Base[[#This Row],[Nombre de cartes]],NVX_LRD[#All]),"-")</f>
        <v>-</v>
      </c>
      <c r="L468" s="71" t="str">
        <f t="shared" si="7"/>
        <v>-</v>
      </c>
    </row>
    <row r="469" spans="1:12" x14ac:dyDescent="0.25">
      <c r="A469" s="55" t="s">
        <v>342</v>
      </c>
      <c r="B469" s="55" t="s">
        <v>191</v>
      </c>
      <c r="C469" s="74"/>
      <c r="D469" s="55">
        <v>4</v>
      </c>
      <c r="E469" s="55" t="s">
        <v>291</v>
      </c>
      <c r="F469" s="56">
        <v>17</v>
      </c>
      <c r="G469" s="56">
        <v>12</v>
      </c>
      <c r="H469" s="38"/>
      <c r="I469" s="38"/>
      <c r="J46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69" s="38" t="str">
        <f>IFERROR(ReserveMaxPlus1(LRD_Base[[#This Row],[Type]]&amp;" "&amp;LRD_Base[[#This Row],[Plan]],LRD_Base[[#This Row],[Niveau actuel]],LRD_Base[[#This Row],[Nombre de cartes]],NVX_LRD[#All]),"-")</f>
        <v>-</v>
      </c>
      <c r="L469" s="71" t="str">
        <f t="shared" si="7"/>
        <v>-</v>
      </c>
    </row>
    <row r="470" spans="1:12" x14ac:dyDescent="0.25">
      <c r="A470" s="55" t="s">
        <v>193</v>
      </c>
      <c r="B470" s="55" t="s">
        <v>191</v>
      </c>
      <c r="C470" s="74"/>
      <c r="D470" s="55">
        <v>4</v>
      </c>
      <c r="E470" s="55" t="s">
        <v>291</v>
      </c>
      <c r="F470" s="56">
        <v>18</v>
      </c>
      <c r="G470" s="56">
        <v>12</v>
      </c>
      <c r="H470" s="38"/>
      <c r="I470" s="38"/>
      <c r="J47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70" s="38" t="str">
        <f>IFERROR(ReserveMaxPlus1(LRD_Base[[#This Row],[Type]]&amp;" "&amp;LRD_Base[[#This Row],[Plan]],LRD_Base[[#This Row],[Niveau actuel]],LRD_Base[[#This Row],[Nombre de cartes]],NVX_LRD[#All]),"-")</f>
        <v>-</v>
      </c>
      <c r="L470" s="71" t="str">
        <f t="shared" si="7"/>
        <v>-</v>
      </c>
    </row>
    <row r="471" spans="1:12" x14ac:dyDescent="0.25">
      <c r="A471" s="55" t="s">
        <v>645</v>
      </c>
      <c r="B471" s="55" t="s">
        <v>477</v>
      </c>
      <c r="C471" s="74"/>
      <c r="D471" s="55">
        <v>4</v>
      </c>
      <c r="E471" s="55" t="s">
        <v>291</v>
      </c>
      <c r="F471" s="56">
        <v>18</v>
      </c>
      <c r="G471" s="56">
        <v>13</v>
      </c>
      <c r="H471" s="38"/>
      <c r="I471" s="38"/>
      <c r="J47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71" s="38" t="str">
        <f>IFERROR(ReserveMaxPlus1(LRD_Base[[#This Row],[Type]]&amp;" "&amp;LRD_Base[[#This Row],[Plan]],LRD_Base[[#This Row],[Niveau actuel]],LRD_Base[[#This Row],[Nombre de cartes]],NVX_LRD[#All]),"-")</f>
        <v>-</v>
      </c>
      <c r="L471" s="71" t="str">
        <f t="shared" si="7"/>
        <v>-</v>
      </c>
    </row>
    <row r="472" spans="1:12" x14ac:dyDescent="0.25">
      <c r="A472" s="55" t="s">
        <v>490</v>
      </c>
      <c r="B472" s="55" t="s">
        <v>477</v>
      </c>
      <c r="C472" s="74"/>
      <c r="D472" s="55">
        <v>4</v>
      </c>
      <c r="E472" s="55" t="s">
        <v>291</v>
      </c>
      <c r="F472" s="56">
        <v>16</v>
      </c>
      <c r="G472" s="56">
        <v>13</v>
      </c>
      <c r="H472" s="38"/>
      <c r="I472" s="38"/>
      <c r="J47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72" s="38" t="str">
        <f>IFERROR(ReserveMaxPlus1(LRD_Base[[#This Row],[Type]]&amp;" "&amp;LRD_Base[[#This Row],[Plan]],LRD_Base[[#This Row],[Niveau actuel]],LRD_Base[[#This Row],[Nombre de cartes]],NVX_LRD[#All]),"-")</f>
        <v>-</v>
      </c>
      <c r="L472" s="71" t="str">
        <f t="shared" si="7"/>
        <v>-</v>
      </c>
    </row>
    <row r="473" spans="1:12" x14ac:dyDescent="0.25">
      <c r="A473" s="55" t="s">
        <v>489</v>
      </c>
      <c r="B473" s="55" t="s">
        <v>477</v>
      </c>
      <c r="C473" s="74"/>
      <c r="D473" s="55">
        <v>4</v>
      </c>
      <c r="E473" s="55" t="s">
        <v>291</v>
      </c>
      <c r="F473" s="56">
        <v>17</v>
      </c>
      <c r="G473" s="56">
        <v>13</v>
      </c>
      <c r="H473" s="38"/>
      <c r="I473" s="38"/>
      <c r="J47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73" s="38" t="str">
        <f>IFERROR(ReserveMaxPlus1(LRD_Base[[#This Row],[Type]]&amp;" "&amp;LRD_Base[[#This Row],[Plan]],LRD_Base[[#This Row],[Niveau actuel]],LRD_Base[[#This Row],[Nombre de cartes]],NVX_LRD[#All]),"-")</f>
        <v>-</v>
      </c>
      <c r="L473" s="71" t="str">
        <f t="shared" si="7"/>
        <v>-</v>
      </c>
    </row>
    <row r="474" spans="1:12" x14ac:dyDescent="0.25">
      <c r="A474" s="55" t="s">
        <v>365</v>
      </c>
      <c r="B474" s="55" t="s">
        <v>213</v>
      </c>
      <c r="C474" s="74"/>
      <c r="D474" s="55">
        <v>4</v>
      </c>
      <c r="E474" s="55" t="s">
        <v>291</v>
      </c>
      <c r="F474" s="56">
        <v>17</v>
      </c>
      <c r="G474" s="56">
        <v>14</v>
      </c>
      <c r="H474" s="38"/>
      <c r="I474" s="38"/>
      <c r="J47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74" s="38" t="str">
        <f>IFERROR(ReserveMaxPlus1(LRD_Base[[#This Row],[Type]]&amp;" "&amp;LRD_Base[[#This Row],[Plan]],LRD_Base[[#This Row],[Niveau actuel]],LRD_Base[[#This Row],[Nombre de cartes]],NVX_LRD[#All]),"-")</f>
        <v>-</v>
      </c>
      <c r="L474" s="71" t="str">
        <f t="shared" si="7"/>
        <v>-</v>
      </c>
    </row>
    <row r="475" spans="1:12" x14ac:dyDescent="0.25">
      <c r="A475" s="55" t="s">
        <v>233</v>
      </c>
      <c r="B475" s="55" t="s">
        <v>213</v>
      </c>
      <c r="C475" s="74"/>
      <c r="D475" s="55">
        <v>4</v>
      </c>
      <c r="E475" s="55" t="s">
        <v>291</v>
      </c>
      <c r="F475" s="56">
        <v>19</v>
      </c>
      <c r="G475" s="56">
        <v>14</v>
      </c>
      <c r="H475" s="38"/>
      <c r="I475" s="38"/>
      <c r="J47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75" s="38" t="str">
        <f>IFERROR(ReserveMaxPlus1(LRD_Base[[#This Row],[Type]]&amp;" "&amp;LRD_Base[[#This Row],[Plan]],LRD_Base[[#This Row],[Niveau actuel]],LRD_Base[[#This Row],[Nombre de cartes]],NVX_LRD[#All]),"-")</f>
        <v>-</v>
      </c>
      <c r="L475" s="71" t="str">
        <f t="shared" si="7"/>
        <v>-</v>
      </c>
    </row>
    <row r="476" spans="1:12" x14ac:dyDescent="0.25">
      <c r="A476" s="55" t="s">
        <v>232</v>
      </c>
      <c r="B476" s="55" t="s">
        <v>213</v>
      </c>
      <c r="C476" s="74"/>
      <c r="D476" s="55">
        <v>4</v>
      </c>
      <c r="E476" s="55" t="s">
        <v>291</v>
      </c>
      <c r="F476" s="56">
        <v>18</v>
      </c>
      <c r="G476" s="56">
        <v>14</v>
      </c>
      <c r="H476" s="38"/>
      <c r="I476" s="38"/>
      <c r="J47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76" s="38" t="str">
        <f>IFERROR(ReserveMaxPlus1(LRD_Base[[#This Row],[Type]]&amp;" "&amp;LRD_Base[[#This Row],[Plan]],LRD_Base[[#This Row],[Niveau actuel]],LRD_Base[[#This Row],[Nombre de cartes]],NVX_LRD[#All]),"-")</f>
        <v>-</v>
      </c>
      <c r="L476" s="71" t="str">
        <f t="shared" si="7"/>
        <v>-</v>
      </c>
    </row>
    <row r="477" spans="1:12" x14ac:dyDescent="0.25">
      <c r="A477" s="55" t="s">
        <v>246</v>
      </c>
      <c r="B477" s="55" t="s">
        <v>214</v>
      </c>
      <c r="C477" s="74"/>
      <c r="D477" s="55">
        <v>4</v>
      </c>
      <c r="E477" s="55" t="s">
        <v>291</v>
      </c>
      <c r="F477" s="56">
        <v>19</v>
      </c>
      <c r="G477" s="56">
        <v>15</v>
      </c>
      <c r="H477" s="38"/>
      <c r="I477" s="38"/>
      <c r="J47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77" s="38" t="str">
        <f>IFERROR(ReserveMaxPlus1(LRD_Base[[#This Row],[Type]]&amp;" "&amp;LRD_Base[[#This Row],[Plan]],LRD_Base[[#This Row],[Niveau actuel]],LRD_Base[[#This Row],[Nombre de cartes]],NVX_LRD[#All]),"-")</f>
        <v>-</v>
      </c>
      <c r="L477" s="71" t="str">
        <f t="shared" si="7"/>
        <v>-</v>
      </c>
    </row>
    <row r="478" spans="1:12" x14ac:dyDescent="0.25">
      <c r="A478" s="55" t="s">
        <v>245</v>
      </c>
      <c r="B478" s="55" t="s">
        <v>214</v>
      </c>
      <c r="C478" s="74"/>
      <c r="D478" s="55">
        <v>4</v>
      </c>
      <c r="E478" s="55" t="s">
        <v>291</v>
      </c>
      <c r="F478" s="56">
        <v>18</v>
      </c>
      <c r="G478" s="56">
        <v>15</v>
      </c>
      <c r="H478" s="38"/>
      <c r="I478" s="38"/>
      <c r="J47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78" s="38" t="str">
        <f>IFERROR(ReserveMaxPlus1(LRD_Base[[#This Row],[Type]]&amp;" "&amp;LRD_Base[[#This Row],[Plan]],LRD_Base[[#This Row],[Niveau actuel]],LRD_Base[[#This Row],[Nombre de cartes]],NVX_LRD[#All]),"-")</f>
        <v>-</v>
      </c>
      <c r="L478" s="71" t="str">
        <f t="shared" si="7"/>
        <v>-</v>
      </c>
    </row>
    <row r="479" spans="1:12" x14ac:dyDescent="0.25">
      <c r="A479" s="55" t="s">
        <v>390</v>
      </c>
      <c r="B479" s="55" t="s">
        <v>214</v>
      </c>
      <c r="C479" s="74"/>
      <c r="D479" s="55">
        <v>4</v>
      </c>
      <c r="E479" s="55" t="s">
        <v>291</v>
      </c>
      <c r="F479" s="56">
        <v>17</v>
      </c>
      <c r="G479" s="56">
        <v>15</v>
      </c>
      <c r="H479" s="38"/>
      <c r="I479" s="38"/>
      <c r="J47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79" s="38" t="str">
        <f>IFERROR(ReserveMaxPlus1(LRD_Base[[#This Row],[Type]]&amp;" "&amp;LRD_Base[[#This Row],[Plan]],LRD_Base[[#This Row],[Niveau actuel]],LRD_Base[[#This Row],[Nombre de cartes]],NVX_LRD[#All]),"-")</f>
        <v>-</v>
      </c>
      <c r="L479" s="71" t="str">
        <f t="shared" si="7"/>
        <v>-</v>
      </c>
    </row>
    <row r="480" spans="1:12" x14ac:dyDescent="0.25">
      <c r="A480" s="55" t="s">
        <v>320</v>
      </c>
      <c r="B480" s="55" t="s">
        <v>304</v>
      </c>
      <c r="C480" s="74"/>
      <c r="D480" s="55">
        <v>4</v>
      </c>
      <c r="E480" s="55" t="s">
        <v>291</v>
      </c>
      <c r="F480" s="56">
        <v>17</v>
      </c>
      <c r="G480" s="56">
        <v>16</v>
      </c>
      <c r="H480" s="38"/>
      <c r="I480" s="38"/>
      <c r="J48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80" s="38" t="str">
        <f>IFERROR(ReserveMaxPlus1(LRD_Base[[#This Row],[Type]]&amp;" "&amp;LRD_Base[[#This Row],[Plan]],LRD_Base[[#This Row],[Niveau actuel]],LRD_Base[[#This Row],[Nombre de cartes]],NVX_LRD[#All]),"-")</f>
        <v>-</v>
      </c>
      <c r="L480" s="71" t="str">
        <f t="shared" si="7"/>
        <v>-</v>
      </c>
    </row>
    <row r="481" spans="1:12" x14ac:dyDescent="0.25">
      <c r="A481" s="55" t="s">
        <v>322</v>
      </c>
      <c r="B481" s="55" t="s">
        <v>304</v>
      </c>
      <c r="C481" s="74"/>
      <c r="D481" s="55">
        <v>4</v>
      </c>
      <c r="E481" s="55" t="s">
        <v>291</v>
      </c>
      <c r="F481" s="56">
        <v>19</v>
      </c>
      <c r="G481" s="56">
        <v>16</v>
      </c>
      <c r="H481" s="38"/>
      <c r="I481" s="38"/>
      <c r="J48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81" s="38" t="str">
        <f>IFERROR(ReserveMaxPlus1(LRD_Base[[#This Row],[Type]]&amp;" "&amp;LRD_Base[[#This Row],[Plan]],LRD_Base[[#This Row],[Niveau actuel]],LRD_Base[[#This Row],[Nombre de cartes]],NVX_LRD[#All]),"-")</f>
        <v>-</v>
      </c>
      <c r="L481" s="71" t="str">
        <f t="shared" si="7"/>
        <v>-</v>
      </c>
    </row>
    <row r="482" spans="1:12" x14ac:dyDescent="0.25">
      <c r="A482" s="55" t="s">
        <v>321</v>
      </c>
      <c r="B482" s="55" t="s">
        <v>304</v>
      </c>
      <c r="C482" s="74"/>
      <c r="D482" s="55">
        <v>4</v>
      </c>
      <c r="E482" s="55" t="s">
        <v>291</v>
      </c>
      <c r="F482" s="56">
        <v>18</v>
      </c>
      <c r="G482" s="56">
        <v>16</v>
      </c>
      <c r="H482" s="38"/>
      <c r="I482" s="38"/>
      <c r="J48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82" s="38" t="str">
        <f>IFERROR(ReserveMaxPlus1(LRD_Base[[#This Row],[Type]]&amp;" "&amp;LRD_Base[[#This Row],[Plan]],LRD_Base[[#This Row],[Niveau actuel]],LRD_Base[[#This Row],[Nombre de cartes]],NVX_LRD[#All]),"-")</f>
        <v>-</v>
      </c>
      <c r="L482" s="71" t="str">
        <f t="shared" si="7"/>
        <v>-</v>
      </c>
    </row>
    <row r="483" spans="1:12" x14ac:dyDescent="0.25">
      <c r="A483" s="55" t="s">
        <v>339</v>
      </c>
      <c r="B483" s="55" t="s">
        <v>329</v>
      </c>
      <c r="C483" s="74"/>
      <c r="D483" s="55">
        <v>4</v>
      </c>
      <c r="E483" s="55" t="s">
        <v>291</v>
      </c>
      <c r="F483" s="56">
        <v>17</v>
      </c>
      <c r="G483" s="56">
        <v>17</v>
      </c>
      <c r="H483" s="38"/>
      <c r="I483" s="38"/>
      <c r="J48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83" s="38" t="str">
        <f>IFERROR(ReserveMaxPlus1(LRD_Base[[#This Row],[Type]]&amp;" "&amp;LRD_Base[[#This Row],[Plan]],LRD_Base[[#This Row],[Niveau actuel]],LRD_Base[[#This Row],[Nombre de cartes]],NVX_LRD[#All]),"-")</f>
        <v>-</v>
      </c>
      <c r="L483" s="71" t="str">
        <f t="shared" si="7"/>
        <v>-</v>
      </c>
    </row>
    <row r="484" spans="1:12" x14ac:dyDescent="0.25">
      <c r="A484" s="55" t="s">
        <v>340</v>
      </c>
      <c r="B484" s="55" t="s">
        <v>329</v>
      </c>
      <c r="C484" s="74"/>
      <c r="D484" s="55">
        <v>4</v>
      </c>
      <c r="E484" s="55" t="s">
        <v>291</v>
      </c>
      <c r="F484" s="56">
        <v>18</v>
      </c>
      <c r="G484" s="56">
        <v>17</v>
      </c>
      <c r="H484" s="38"/>
      <c r="I484" s="38"/>
      <c r="J48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84" s="38" t="str">
        <f>IFERROR(ReserveMaxPlus1(LRD_Base[[#This Row],[Type]]&amp;" "&amp;LRD_Base[[#This Row],[Plan]],LRD_Base[[#This Row],[Niveau actuel]],LRD_Base[[#This Row],[Nombre de cartes]],NVX_LRD[#All]),"-")</f>
        <v>-</v>
      </c>
      <c r="L484" s="71" t="str">
        <f t="shared" si="7"/>
        <v>-</v>
      </c>
    </row>
    <row r="485" spans="1:12" x14ac:dyDescent="0.25">
      <c r="A485" s="55" t="s">
        <v>626</v>
      </c>
      <c r="B485" s="55" t="s">
        <v>329</v>
      </c>
      <c r="C485" s="74"/>
      <c r="D485" s="55">
        <v>4</v>
      </c>
      <c r="E485" s="55" t="s">
        <v>291</v>
      </c>
      <c r="F485" s="56">
        <v>19</v>
      </c>
      <c r="G485" s="56">
        <v>17</v>
      </c>
      <c r="H485" s="38"/>
      <c r="I485" s="38"/>
      <c r="J48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85" s="38" t="str">
        <f>IFERROR(ReserveMaxPlus1(LRD_Base[[#This Row],[Type]]&amp;" "&amp;LRD_Base[[#This Row],[Plan]],LRD_Base[[#This Row],[Niveau actuel]],LRD_Base[[#This Row],[Nombre de cartes]],NVX_LRD[#All]),"-")</f>
        <v>-</v>
      </c>
      <c r="L485" s="71" t="str">
        <f t="shared" si="7"/>
        <v>-</v>
      </c>
    </row>
    <row r="486" spans="1:12" x14ac:dyDescent="0.25">
      <c r="A486" s="55" t="s">
        <v>363</v>
      </c>
      <c r="B486" s="55" t="s">
        <v>345</v>
      </c>
      <c r="C486" s="74"/>
      <c r="D486" s="55">
        <v>4</v>
      </c>
      <c r="E486" s="55" t="s">
        <v>291</v>
      </c>
      <c r="F486" s="56">
        <v>19</v>
      </c>
      <c r="G486" s="56">
        <v>18</v>
      </c>
      <c r="H486" s="38"/>
      <c r="I486" s="38"/>
      <c r="J48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86" s="38" t="str">
        <f>IFERROR(ReserveMaxPlus1(LRD_Base[[#This Row],[Type]]&amp;" "&amp;LRD_Base[[#This Row],[Plan]],LRD_Base[[#This Row],[Niveau actuel]],LRD_Base[[#This Row],[Nombre de cartes]],NVX_LRD[#All]),"-")</f>
        <v>-</v>
      </c>
      <c r="L486" s="71" t="str">
        <f t="shared" si="7"/>
        <v>-</v>
      </c>
    </row>
    <row r="487" spans="1:12" x14ac:dyDescent="0.25">
      <c r="A487" s="55" t="s">
        <v>361</v>
      </c>
      <c r="B487" s="55" t="s">
        <v>345</v>
      </c>
      <c r="C487" s="74"/>
      <c r="D487" s="55">
        <v>4</v>
      </c>
      <c r="E487" s="55" t="s">
        <v>291</v>
      </c>
      <c r="F487" s="56">
        <v>17</v>
      </c>
      <c r="G487" s="56">
        <v>18</v>
      </c>
      <c r="H487" s="38"/>
      <c r="I487" s="38"/>
      <c r="J48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87" s="38" t="str">
        <f>IFERROR(ReserveMaxPlus1(LRD_Base[[#This Row],[Type]]&amp;" "&amp;LRD_Base[[#This Row],[Plan]],LRD_Base[[#This Row],[Niveau actuel]],LRD_Base[[#This Row],[Nombre de cartes]],NVX_LRD[#All]),"-")</f>
        <v>-</v>
      </c>
      <c r="L487" s="71" t="str">
        <f t="shared" si="7"/>
        <v>-</v>
      </c>
    </row>
    <row r="488" spans="1:12" x14ac:dyDescent="0.25">
      <c r="A488" s="55" t="s">
        <v>362</v>
      </c>
      <c r="B488" s="55" t="s">
        <v>345</v>
      </c>
      <c r="C488" s="74"/>
      <c r="D488" s="55">
        <v>4</v>
      </c>
      <c r="E488" s="55" t="s">
        <v>291</v>
      </c>
      <c r="F488" s="56">
        <v>18</v>
      </c>
      <c r="G488" s="56">
        <v>18</v>
      </c>
      <c r="H488" s="38"/>
      <c r="I488" s="38"/>
      <c r="J48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88" s="38" t="str">
        <f>IFERROR(ReserveMaxPlus1(LRD_Base[[#This Row],[Type]]&amp;" "&amp;LRD_Base[[#This Row],[Plan]],LRD_Base[[#This Row],[Niveau actuel]],LRD_Base[[#This Row],[Nombre de cartes]],NVX_LRD[#All]),"-")</f>
        <v>-</v>
      </c>
      <c r="L488" s="71" t="str">
        <f t="shared" si="7"/>
        <v>-</v>
      </c>
    </row>
    <row r="489" spans="1:12" x14ac:dyDescent="0.25">
      <c r="A489" s="55" t="s">
        <v>381</v>
      </c>
      <c r="B489" s="55" t="s">
        <v>368</v>
      </c>
      <c r="C489" s="74"/>
      <c r="D489" s="55">
        <v>4</v>
      </c>
      <c r="E489" s="55" t="s">
        <v>291</v>
      </c>
      <c r="F489" s="56">
        <v>15</v>
      </c>
      <c r="G489" s="56">
        <v>19</v>
      </c>
      <c r="H489" s="38"/>
      <c r="I489" s="38"/>
      <c r="J48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89" s="38" t="str">
        <f>IFERROR(ReserveMaxPlus1(LRD_Base[[#This Row],[Type]]&amp;" "&amp;LRD_Base[[#This Row],[Plan]],LRD_Base[[#This Row],[Niveau actuel]],LRD_Base[[#This Row],[Nombre de cartes]],NVX_LRD[#All]),"-")</f>
        <v>-</v>
      </c>
      <c r="L489" s="71" t="str">
        <f t="shared" si="7"/>
        <v>-</v>
      </c>
    </row>
    <row r="490" spans="1:12" x14ac:dyDescent="0.25">
      <c r="A490" s="55" t="s">
        <v>382</v>
      </c>
      <c r="B490" s="55" t="s">
        <v>368</v>
      </c>
      <c r="C490" s="74"/>
      <c r="D490" s="55">
        <v>4</v>
      </c>
      <c r="E490" s="55" t="s">
        <v>291</v>
      </c>
      <c r="F490" s="56">
        <v>16</v>
      </c>
      <c r="G490" s="56">
        <v>19</v>
      </c>
      <c r="H490" s="38"/>
      <c r="I490" s="38"/>
      <c r="J49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90" s="38" t="str">
        <f>IFERROR(ReserveMaxPlus1(LRD_Base[[#This Row],[Type]]&amp;" "&amp;LRD_Base[[#This Row],[Plan]],LRD_Base[[#This Row],[Niveau actuel]],LRD_Base[[#This Row],[Nombre de cartes]],NVX_LRD[#All]),"-")</f>
        <v>-</v>
      </c>
      <c r="L490" s="71" t="str">
        <f t="shared" si="7"/>
        <v>-</v>
      </c>
    </row>
    <row r="491" spans="1:12" x14ac:dyDescent="0.25">
      <c r="A491" s="55" t="s">
        <v>662</v>
      </c>
      <c r="B491" s="55" t="s">
        <v>651</v>
      </c>
      <c r="C491" s="74"/>
      <c r="D491" s="55">
        <v>4</v>
      </c>
      <c r="E491" s="55" t="s">
        <v>291</v>
      </c>
      <c r="F491" s="56">
        <v>13</v>
      </c>
      <c r="G491" s="56">
        <v>20</v>
      </c>
      <c r="H491" s="38"/>
      <c r="I491" s="38"/>
      <c r="J49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91" s="38" t="str">
        <f>IFERROR(ReserveMaxPlus1(LRD_Base[[#This Row],[Type]]&amp;" "&amp;LRD_Base[[#This Row],[Plan]],LRD_Base[[#This Row],[Niveau actuel]],LRD_Base[[#This Row],[Nombre de cartes]],NVX_LRD[#All]),"-")</f>
        <v>-</v>
      </c>
      <c r="L491" s="71" t="str">
        <f t="shared" si="7"/>
        <v>-</v>
      </c>
    </row>
    <row r="492" spans="1:12" x14ac:dyDescent="0.25">
      <c r="A492" s="55" t="s">
        <v>474</v>
      </c>
      <c r="B492" s="55" t="s">
        <v>394</v>
      </c>
      <c r="C492" s="74"/>
      <c r="D492" s="55">
        <v>4</v>
      </c>
      <c r="E492" s="55" t="s">
        <v>291</v>
      </c>
      <c r="F492" s="56">
        <v>17</v>
      </c>
      <c r="G492" s="56">
        <v>21</v>
      </c>
      <c r="H492" s="38"/>
      <c r="I492" s="38"/>
      <c r="J49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92" s="38" t="str">
        <f>IFERROR(ReserveMaxPlus1(LRD_Base[[#This Row],[Type]]&amp;" "&amp;LRD_Base[[#This Row],[Plan]],LRD_Base[[#This Row],[Niveau actuel]],LRD_Base[[#This Row],[Nombre de cartes]],NVX_LRD[#All]),"-")</f>
        <v>-</v>
      </c>
      <c r="L492" s="71" t="str">
        <f t="shared" si="7"/>
        <v>-</v>
      </c>
    </row>
    <row r="493" spans="1:12" x14ac:dyDescent="0.25">
      <c r="A493" s="55" t="s">
        <v>407</v>
      </c>
      <c r="B493" s="55" t="s">
        <v>394</v>
      </c>
      <c r="C493" s="74"/>
      <c r="D493" s="55">
        <v>4</v>
      </c>
      <c r="E493" s="55" t="s">
        <v>291</v>
      </c>
      <c r="F493" s="56">
        <v>16</v>
      </c>
      <c r="G493" s="56">
        <v>21</v>
      </c>
      <c r="H493" s="38"/>
      <c r="I493" s="38"/>
      <c r="J49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93" s="38" t="str">
        <f>IFERROR(ReserveMaxPlus1(LRD_Base[[#This Row],[Type]]&amp;" "&amp;LRD_Base[[#This Row],[Plan]],LRD_Base[[#This Row],[Niveau actuel]],LRD_Base[[#This Row],[Nombre de cartes]],NVX_LRD[#All]),"-")</f>
        <v>-</v>
      </c>
      <c r="L493" s="71" t="str">
        <f t="shared" si="7"/>
        <v>-</v>
      </c>
    </row>
    <row r="494" spans="1:12" x14ac:dyDescent="0.25">
      <c r="A494" s="55" t="s">
        <v>408</v>
      </c>
      <c r="B494" s="55" t="s">
        <v>394</v>
      </c>
      <c r="C494" s="74"/>
      <c r="D494" s="55">
        <v>4</v>
      </c>
      <c r="E494" s="55" t="s">
        <v>291</v>
      </c>
      <c r="F494" s="56">
        <v>15</v>
      </c>
      <c r="G494" s="56">
        <v>21</v>
      </c>
      <c r="H494" s="38"/>
      <c r="I494" s="38"/>
      <c r="J49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94" s="38" t="str">
        <f>IFERROR(ReserveMaxPlus1(LRD_Base[[#This Row],[Type]]&amp;" "&amp;LRD_Base[[#This Row],[Plan]],LRD_Base[[#This Row],[Niveau actuel]],LRD_Base[[#This Row],[Nombre de cartes]],NVX_LRD[#All]),"-")</f>
        <v>-</v>
      </c>
      <c r="L494" s="71" t="str">
        <f t="shared" si="7"/>
        <v>-</v>
      </c>
    </row>
    <row r="495" spans="1:12" x14ac:dyDescent="0.25">
      <c r="A495" s="55" t="s">
        <v>467</v>
      </c>
      <c r="B495" s="55" t="s">
        <v>452</v>
      </c>
      <c r="C495" s="74"/>
      <c r="D495" s="55">
        <v>4</v>
      </c>
      <c r="E495" s="55" t="s">
        <v>291</v>
      </c>
      <c r="F495" s="56">
        <v>17</v>
      </c>
      <c r="G495" s="56">
        <v>22</v>
      </c>
      <c r="H495" s="38"/>
      <c r="I495" s="38"/>
      <c r="J49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95" s="38" t="str">
        <f>IFERROR(ReserveMaxPlus1(LRD_Base[[#This Row],[Type]]&amp;" "&amp;LRD_Base[[#This Row],[Plan]],LRD_Base[[#This Row],[Niveau actuel]],LRD_Base[[#This Row],[Nombre de cartes]],NVX_LRD[#All]),"-")</f>
        <v>-</v>
      </c>
      <c r="L495" s="71" t="str">
        <f t="shared" si="7"/>
        <v>-</v>
      </c>
    </row>
    <row r="496" spans="1:12" x14ac:dyDescent="0.25">
      <c r="A496" s="55" t="s">
        <v>466</v>
      </c>
      <c r="B496" s="55" t="s">
        <v>452</v>
      </c>
      <c r="C496" s="74"/>
      <c r="D496" s="55">
        <v>4</v>
      </c>
      <c r="E496" s="55" t="s">
        <v>291</v>
      </c>
      <c r="F496" s="56">
        <v>16</v>
      </c>
      <c r="G496" s="56">
        <v>22</v>
      </c>
      <c r="H496" s="38"/>
      <c r="I496" s="38"/>
      <c r="J49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96" s="38" t="str">
        <f>IFERROR(ReserveMaxPlus1(LRD_Base[[#This Row],[Type]]&amp;" "&amp;LRD_Base[[#This Row],[Plan]],LRD_Base[[#This Row],[Niveau actuel]],LRD_Base[[#This Row],[Nombre de cartes]],NVX_LRD[#All]),"-")</f>
        <v>-</v>
      </c>
      <c r="L496" s="71" t="str">
        <f t="shared" si="7"/>
        <v>-</v>
      </c>
    </row>
    <row r="497" spans="1:12" x14ac:dyDescent="0.25">
      <c r="A497" s="55" t="s">
        <v>510</v>
      </c>
      <c r="B497" s="55" t="s">
        <v>512</v>
      </c>
      <c r="C497" s="74"/>
      <c r="D497" s="55">
        <v>4</v>
      </c>
      <c r="E497" s="55" t="s">
        <v>291</v>
      </c>
      <c r="F497" s="56">
        <v>17</v>
      </c>
      <c r="G497" s="56">
        <v>23</v>
      </c>
      <c r="H497" s="38"/>
      <c r="I497" s="38"/>
      <c r="J49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97" s="38" t="str">
        <f>IFERROR(ReserveMaxPlus1(LRD_Base[[#This Row],[Type]]&amp;" "&amp;LRD_Base[[#This Row],[Plan]],LRD_Base[[#This Row],[Niveau actuel]],LRD_Base[[#This Row],[Nombre de cartes]],NVX_LRD[#All]),"-")</f>
        <v>-</v>
      </c>
      <c r="L497" s="71" t="str">
        <f t="shared" si="7"/>
        <v>-</v>
      </c>
    </row>
    <row r="498" spans="1:12" x14ac:dyDescent="0.25">
      <c r="A498" s="55" t="s">
        <v>509</v>
      </c>
      <c r="B498" s="55" t="s">
        <v>512</v>
      </c>
      <c r="C498" s="74"/>
      <c r="D498" s="55">
        <v>4</v>
      </c>
      <c r="E498" s="55" t="s">
        <v>291</v>
      </c>
      <c r="F498" s="56">
        <v>18</v>
      </c>
      <c r="G498" s="56">
        <v>23</v>
      </c>
      <c r="H498" s="38"/>
      <c r="I498" s="38"/>
      <c r="J49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98" s="38" t="str">
        <f>IFERROR(ReserveMaxPlus1(LRD_Base[[#This Row],[Type]]&amp;" "&amp;LRD_Base[[#This Row],[Plan]],LRD_Base[[#This Row],[Niveau actuel]],LRD_Base[[#This Row],[Nombre de cartes]],NVX_LRD[#All]),"-")</f>
        <v>-</v>
      </c>
      <c r="L498" s="71" t="str">
        <f t="shared" si="7"/>
        <v>-</v>
      </c>
    </row>
    <row r="499" spans="1:12" x14ac:dyDescent="0.25">
      <c r="A499" s="55" t="s">
        <v>511</v>
      </c>
      <c r="B499" s="55" t="s">
        <v>512</v>
      </c>
      <c r="C499" s="74"/>
      <c r="D499" s="55">
        <v>4</v>
      </c>
      <c r="E499" s="55" t="s">
        <v>291</v>
      </c>
      <c r="F499" s="56">
        <v>16</v>
      </c>
      <c r="G499" s="56">
        <v>23</v>
      </c>
      <c r="H499" s="38"/>
      <c r="I499" s="38"/>
      <c r="J49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499" s="38" t="str">
        <f>IFERROR(ReserveMaxPlus1(LRD_Base[[#This Row],[Type]]&amp;" "&amp;LRD_Base[[#This Row],[Plan]],LRD_Base[[#This Row],[Niveau actuel]],LRD_Base[[#This Row],[Nombre de cartes]],NVX_LRD[#All]),"-")</f>
        <v>-</v>
      </c>
      <c r="L499" s="71" t="str">
        <f t="shared" si="7"/>
        <v>-</v>
      </c>
    </row>
    <row r="500" spans="1:12" x14ac:dyDescent="0.25">
      <c r="A500" s="55" t="s">
        <v>530</v>
      </c>
      <c r="B500" s="55" t="s">
        <v>516</v>
      </c>
      <c r="C500" s="74"/>
      <c r="D500" s="55">
        <v>4</v>
      </c>
      <c r="E500" s="55" t="s">
        <v>291</v>
      </c>
      <c r="F500" s="56">
        <v>16</v>
      </c>
      <c r="G500" s="56">
        <v>24</v>
      </c>
      <c r="H500" s="38"/>
      <c r="I500" s="38"/>
      <c r="J50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00" s="38" t="str">
        <f>IFERROR(ReserveMaxPlus1(LRD_Base[[#This Row],[Type]]&amp;" "&amp;LRD_Base[[#This Row],[Plan]],LRD_Base[[#This Row],[Niveau actuel]],LRD_Base[[#This Row],[Nombre de cartes]],NVX_LRD[#All]),"-")</f>
        <v>-</v>
      </c>
      <c r="L500" s="71" t="str">
        <f t="shared" si="7"/>
        <v>-</v>
      </c>
    </row>
    <row r="501" spans="1:12" x14ac:dyDescent="0.25">
      <c r="A501" s="55" t="s">
        <v>531</v>
      </c>
      <c r="B501" s="55" t="s">
        <v>516</v>
      </c>
      <c r="C501" s="74"/>
      <c r="D501" s="55">
        <v>4</v>
      </c>
      <c r="E501" s="55" t="s">
        <v>291</v>
      </c>
      <c r="F501" s="56">
        <v>17</v>
      </c>
      <c r="G501" s="56">
        <v>24</v>
      </c>
      <c r="H501" s="38"/>
      <c r="I501" s="38"/>
      <c r="J50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01" s="38" t="str">
        <f>IFERROR(ReserveMaxPlus1(LRD_Base[[#This Row],[Type]]&amp;" "&amp;LRD_Base[[#This Row],[Plan]],LRD_Base[[#This Row],[Niveau actuel]],LRD_Base[[#This Row],[Nombre de cartes]],NVX_LRD[#All]),"-")</f>
        <v>-</v>
      </c>
      <c r="L501" s="71" t="str">
        <f t="shared" si="7"/>
        <v>-</v>
      </c>
    </row>
    <row r="502" spans="1:12" x14ac:dyDescent="0.25">
      <c r="A502" s="55" t="s">
        <v>563</v>
      </c>
      <c r="B502" s="55" t="s">
        <v>516</v>
      </c>
      <c r="C502" s="74"/>
      <c r="D502" s="55">
        <v>4</v>
      </c>
      <c r="E502" s="55" t="s">
        <v>291</v>
      </c>
      <c r="F502" s="56">
        <v>15</v>
      </c>
      <c r="G502" s="56">
        <v>24</v>
      </c>
      <c r="H502" s="38"/>
      <c r="I502" s="38"/>
      <c r="J50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02" s="38" t="str">
        <f>IFERROR(ReserveMaxPlus1(LRD_Base[[#This Row],[Type]]&amp;" "&amp;LRD_Base[[#This Row],[Plan]],LRD_Base[[#This Row],[Niveau actuel]],LRD_Base[[#This Row],[Nombre de cartes]],NVX_LRD[#All]),"-")</f>
        <v>-</v>
      </c>
      <c r="L502" s="71" t="str">
        <f t="shared" si="7"/>
        <v>-</v>
      </c>
    </row>
    <row r="503" spans="1:12" x14ac:dyDescent="0.25">
      <c r="A503" s="55" t="s">
        <v>648</v>
      </c>
      <c r="B503" s="55" t="s">
        <v>533</v>
      </c>
      <c r="C503" s="74"/>
      <c r="D503" s="55">
        <v>4</v>
      </c>
      <c r="E503" s="55" t="s">
        <v>291</v>
      </c>
      <c r="F503" s="56">
        <v>16</v>
      </c>
      <c r="G503" s="56">
        <v>25</v>
      </c>
      <c r="H503" s="38"/>
      <c r="I503" s="38"/>
      <c r="J50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03" s="38" t="str">
        <f>IFERROR(ReserveMaxPlus1(LRD_Base[[#This Row],[Type]]&amp;" "&amp;LRD_Base[[#This Row],[Plan]],LRD_Base[[#This Row],[Niveau actuel]],LRD_Base[[#This Row],[Nombre de cartes]],NVX_LRD[#All]),"-")</f>
        <v>-</v>
      </c>
      <c r="L503" s="71" t="str">
        <f t="shared" si="7"/>
        <v>-</v>
      </c>
    </row>
    <row r="504" spans="1:12" x14ac:dyDescent="0.25">
      <c r="A504" s="55" t="s">
        <v>547</v>
      </c>
      <c r="B504" s="55" t="s">
        <v>533</v>
      </c>
      <c r="C504" s="74"/>
      <c r="D504" s="55">
        <v>4</v>
      </c>
      <c r="E504" s="55" t="s">
        <v>291</v>
      </c>
      <c r="F504" s="56">
        <v>14</v>
      </c>
      <c r="G504" s="56">
        <v>25</v>
      </c>
      <c r="H504" s="38"/>
      <c r="I504" s="38"/>
      <c r="J50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04" s="38" t="str">
        <f>IFERROR(ReserveMaxPlus1(LRD_Base[[#This Row],[Type]]&amp;" "&amp;LRD_Base[[#This Row],[Plan]],LRD_Base[[#This Row],[Niveau actuel]],LRD_Base[[#This Row],[Nombre de cartes]],NVX_LRD[#All]),"-")</f>
        <v>-</v>
      </c>
      <c r="L504" s="71" t="str">
        <f t="shared" si="7"/>
        <v>-</v>
      </c>
    </row>
    <row r="505" spans="1:12" x14ac:dyDescent="0.25">
      <c r="A505" s="55" t="s">
        <v>546</v>
      </c>
      <c r="B505" s="55" t="s">
        <v>533</v>
      </c>
      <c r="C505" s="74"/>
      <c r="D505" s="55">
        <v>4</v>
      </c>
      <c r="E505" s="55" t="s">
        <v>291</v>
      </c>
      <c r="F505" s="56">
        <v>15</v>
      </c>
      <c r="G505" s="56">
        <v>25</v>
      </c>
      <c r="H505" s="38"/>
      <c r="I505" s="38"/>
      <c r="J50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05" s="38" t="str">
        <f>IFERROR(ReserveMaxPlus1(LRD_Base[[#This Row],[Type]]&amp;" "&amp;LRD_Base[[#This Row],[Plan]],LRD_Base[[#This Row],[Niveau actuel]],LRD_Base[[#This Row],[Nombre de cartes]],NVX_LRD[#All]),"-")</f>
        <v>-</v>
      </c>
      <c r="L505" s="71" t="str">
        <f t="shared" si="7"/>
        <v>-</v>
      </c>
    </row>
    <row r="506" spans="1:12" x14ac:dyDescent="0.25">
      <c r="A506" s="55" t="s">
        <v>45</v>
      </c>
      <c r="B506" s="55" t="s">
        <v>549</v>
      </c>
      <c r="C506" s="74"/>
      <c r="D506" s="55">
        <v>4</v>
      </c>
      <c r="E506" s="55" t="s">
        <v>291</v>
      </c>
      <c r="F506" s="56">
        <v>14</v>
      </c>
      <c r="G506" s="56">
        <v>26</v>
      </c>
      <c r="H506" s="38"/>
      <c r="I506" s="38"/>
      <c r="J50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06" s="38" t="str">
        <f>IFERROR(ReserveMaxPlus1(LRD_Base[[#This Row],[Type]]&amp;" "&amp;LRD_Base[[#This Row],[Plan]],LRD_Base[[#This Row],[Niveau actuel]],LRD_Base[[#This Row],[Nombre de cartes]],NVX_LRD[#All]),"-")</f>
        <v>-</v>
      </c>
      <c r="L506" s="71" t="str">
        <f t="shared" si="7"/>
        <v>-</v>
      </c>
    </row>
    <row r="507" spans="1:12" x14ac:dyDescent="0.25">
      <c r="A507" s="55" t="s">
        <v>60</v>
      </c>
      <c r="B507" s="55" t="s">
        <v>549</v>
      </c>
      <c r="C507" s="74"/>
      <c r="D507" s="55">
        <v>4</v>
      </c>
      <c r="E507" s="55" t="s">
        <v>291</v>
      </c>
      <c r="F507" s="56">
        <v>15</v>
      </c>
      <c r="G507" s="56">
        <v>26</v>
      </c>
      <c r="H507" s="38"/>
      <c r="I507" s="38"/>
      <c r="J50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07" s="38" t="str">
        <f>IFERROR(ReserveMaxPlus1(LRD_Base[[#This Row],[Type]]&amp;" "&amp;LRD_Base[[#This Row],[Plan]],LRD_Base[[#This Row],[Niveau actuel]],LRD_Base[[#This Row],[Nombre de cartes]],NVX_LRD[#All]),"-")</f>
        <v>-</v>
      </c>
      <c r="L507" s="71" t="str">
        <f t="shared" si="7"/>
        <v>-</v>
      </c>
    </row>
    <row r="508" spans="1:12" x14ac:dyDescent="0.25">
      <c r="A508" s="55" t="s">
        <v>51</v>
      </c>
      <c r="B508" s="55" t="s">
        <v>582</v>
      </c>
      <c r="C508" s="74"/>
      <c r="D508" s="55">
        <v>4</v>
      </c>
      <c r="E508" s="55" t="s">
        <v>291</v>
      </c>
      <c r="F508" s="56">
        <v>16</v>
      </c>
      <c r="G508" s="56">
        <v>27</v>
      </c>
      <c r="H508" s="38"/>
      <c r="I508" s="38"/>
      <c r="J50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08" s="38" t="str">
        <f>IFERROR(ReserveMaxPlus1(LRD_Base[[#This Row],[Type]]&amp;" "&amp;LRD_Base[[#This Row],[Plan]],LRD_Base[[#This Row],[Niveau actuel]],LRD_Base[[#This Row],[Nombre de cartes]],NVX_LRD[#All]),"-")</f>
        <v>-</v>
      </c>
      <c r="L508" s="71" t="str">
        <f t="shared" si="7"/>
        <v>-</v>
      </c>
    </row>
    <row r="509" spans="1:12" x14ac:dyDescent="0.25">
      <c r="A509" s="55" t="s">
        <v>48</v>
      </c>
      <c r="B509" s="55" t="s">
        <v>582</v>
      </c>
      <c r="C509" s="74"/>
      <c r="D509" s="55">
        <v>4</v>
      </c>
      <c r="E509" s="55" t="s">
        <v>291</v>
      </c>
      <c r="F509" s="56">
        <v>15</v>
      </c>
      <c r="G509" s="56">
        <v>27</v>
      </c>
      <c r="H509" s="38"/>
      <c r="I509" s="38"/>
      <c r="J50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09" s="38" t="str">
        <f>IFERROR(ReserveMaxPlus1(LRD_Base[[#This Row],[Type]]&amp;" "&amp;LRD_Base[[#This Row],[Plan]],LRD_Base[[#This Row],[Niveau actuel]],LRD_Base[[#This Row],[Nombre de cartes]],NVX_LRD[#All]),"-")</f>
        <v>-</v>
      </c>
      <c r="L509" s="71" t="str">
        <f t="shared" si="7"/>
        <v>-</v>
      </c>
    </row>
    <row r="510" spans="1:12" x14ac:dyDescent="0.25">
      <c r="A510" s="55" t="s">
        <v>622</v>
      </c>
      <c r="B510" s="55" t="s">
        <v>612</v>
      </c>
      <c r="C510" s="74"/>
      <c r="D510" s="55">
        <v>4</v>
      </c>
      <c r="E510" s="55" t="s">
        <v>291</v>
      </c>
      <c r="F510" s="56">
        <v>14</v>
      </c>
      <c r="G510" s="56">
        <v>28</v>
      </c>
      <c r="H510" s="38"/>
      <c r="I510" s="38"/>
      <c r="J51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10" s="38" t="str">
        <f>IFERROR(ReserveMaxPlus1(LRD_Base[[#This Row],[Type]]&amp;" "&amp;LRD_Base[[#This Row],[Plan]],LRD_Base[[#This Row],[Niveau actuel]],LRD_Base[[#This Row],[Nombre de cartes]],NVX_LRD[#All]),"-")</f>
        <v>-</v>
      </c>
      <c r="L510" s="71" t="str">
        <f t="shared" si="7"/>
        <v>-</v>
      </c>
    </row>
    <row r="511" spans="1:12" x14ac:dyDescent="0.25">
      <c r="A511" s="55" t="s">
        <v>623</v>
      </c>
      <c r="B511" s="55" t="s">
        <v>612</v>
      </c>
      <c r="C511" s="74"/>
      <c r="D511" s="55">
        <v>4</v>
      </c>
      <c r="E511" s="55" t="s">
        <v>291</v>
      </c>
      <c r="F511" s="56">
        <v>15</v>
      </c>
      <c r="G511" s="56">
        <v>28</v>
      </c>
      <c r="H511" s="38"/>
      <c r="I511" s="38"/>
      <c r="J51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11" s="38" t="str">
        <f>IFERROR(ReserveMaxPlus1(LRD_Base[[#This Row],[Type]]&amp;" "&amp;LRD_Base[[#This Row],[Plan]],LRD_Base[[#This Row],[Niveau actuel]],LRD_Base[[#This Row],[Nombre de cartes]],NVX_LRD[#All]),"-")</f>
        <v>-</v>
      </c>
      <c r="L511" s="71" t="str">
        <f t="shared" si="7"/>
        <v>-</v>
      </c>
    </row>
    <row r="512" spans="1:12" x14ac:dyDescent="0.25">
      <c r="A512" s="55" t="s">
        <v>579</v>
      </c>
      <c r="B512" s="55" t="s">
        <v>0</v>
      </c>
      <c r="C512" s="74"/>
      <c r="D512" s="55">
        <v>5</v>
      </c>
      <c r="E512" s="55" t="s">
        <v>292</v>
      </c>
      <c r="F512" s="56">
        <v>23</v>
      </c>
      <c r="G512" s="56">
        <v>1</v>
      </c>
      <c r="H512" s="38"/>
      <c r="I512" s="38"/>
      <c r="J51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12" s="38" t="str">
        <f>IFERROR(ReserveMaxPlus1(LRD_Base[[#This Row],[Type]]&amp;" "&amp;LRD_Base[[#This Row],[Plan]],LRD_Base[[#This Row],[Niveau actuel]],LRD_Base[[#This Row],[Nombre de cartes]],NVX_LRD[#All]),"-")</f>
        <v>-</v>
      </c>
      <c r="L512" s="71" t="str">
        <f t="shared" si="7"/>
        <v>-</v>
      </c>
    </row>
    <row r="513" spans="1:12" x14ac:dyDescent="0.25">
      <c r="A513" s="55" t="s">
        <v>28</v>
      </c>
      <c r="B513" s="55" t="s">
        <v>0</v>
      </c>
      <c r="C513" s="74"/>
      <c r="D513" s="55">
        <v>5</v>
      </c>
      <c r="E513" s="55" t="s">
        <v>292</v>
      </c>
      <c r="F513" s="56">
        <v>22</v>
      </c>
      <c r="G513" s="56">
        <v>1</v>
      </c>
      <c r="H513" s="38"/>
      <c r="I513" s="38"/>
      <c r="J51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13" s="38" t="str">
        <f>IFERROR(ReserveMaxPlus1(LRD_Base[[#This Row],[Type]]&amp;" "&amp;LRD_Base[[#This Row],[Plan]],LRD_Base[[#This Row],[Niveau actuel]],LRD_Base[[#This Row],[Nombre de cartes]],NVX_LRD[#All]),"-")</f>
        <v>-</v>
      </c>
      <c r="L513" s="71" t="str">
        <f t="shared" si="7"/>
        <v>-</v>
      </c>
    </row>
    <row r="514" spans="1:12" x14ac:dyDescent="0.25">
      <c r="A514" s="55" t="s">
        <v>47</v>
      </c>
      <c r="B514" s="55" t="s">
        <v>1</v>
      </c>
      <c r="C514" s="74"/>
      <c r="D514" s="55">
        <v>5</v>
      </c>
      <c r="E514" s="55" t="s">
        <v>292</v>
      </c>
      <c r="F514" s="56">
        <v>23</v>
      </c>
      <c r="G514" s="56">
        <v>2</v>
      </c>
      <c r="H514" s="38"/>
      <c r="I514" s="38"/>
      <c r="J51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14" s="38" t="str">
        <f>IFERROR(ReserveMaxPlus1(LRD_Base[[#This Row],[Type]]&amp;" "&amp;LRD_Base[[#This Row],[Plan]],LRD_Base[[#This Row],[Niveau actuel]],LRD_Base[[#This Row],[Nombre de cartes]],NVX_LRD[#All]),"-")</f>
        <v>-</v>
      </c>
      <c r="L514" s="71" t="str">
        <f t="shared" ref="L514:L577" si="8">IFERROR(ROUNDUP(IF(E514="Commun",K514/30,IF(E514="Rare",K514/3,"-")),0),"-")</f>
        <v>-</v>
      </c>
    </row>
    <row r="515" spans="1:12" x14ac:dyDescent="0.25">
      <c r="A515" s="55" t="s">
        <v>413</v>
      </c>
      <c r="B515" s="55" t="s">
        <v>1</v>
      </c>
      <c r="C515" s="74"/>
      <c r="D515" s="55">
        <v>5</v>
      </c>
      <c r="E515" s="55" t="s">
        <v>292</v>
      </c>
      <c r="F515" s="56">
        <v>22</v>
      </c>
      <c r="G515" s="56">
        <v>2</v>
      </c>
      <c r="H515" s="38"/>
      <c r="I515" s="38"/>
      <c r="J51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15" s="38" t="str">
        <f>IFERROR(ReserveMaxPlus1(LRD_Base[[#This Row],[Type]]&amp;" "&amp;LRD_Base[[#This Row],[Plan]],LRD_Base[[#This Row],[Niveau actuel]],LRD_Base[[#This Row],[Nombre de cartes]],NVX_LRD[#All]),"-")</f>
        <v>-</v>
      </c>
      <c r="L515" s="71" t="str">
        <f t="shared" si="8"/>
        <v>-</v>
      </c>
    </row>
    <row r="516" spans="1:12" x14ac:dyDescent="0.25">
      <c r="A516" s="55" t="s">
        <v>388</v>
      </c>
      <c r="B516" s="55" t="s">
        <v>2</v>
      </c>
      <c r="C516" s="74"/>
      <c r="D516" s="55">
        <v>5</v>
      </c>
      <c r="E516" s="55" t="s">
        <v>292</v>
      </c>
      <c r="F516" s="56">
        <v>21</v>
      </c>
      <c r="G516" s="56">
        <v>3</v>
      </c>
      <c r="H516" s="38"/>
      <c r="I516" s="38"/>
      <c r="J51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16" s="38" t="str">
        <f>IFERROR(ReserveMaxPlus1(LRD_Base[[#This Row],[Type]]&amp;" "&amp;LRD_Base[[#This Row],[Plan]],LRD_Base[[#This Row],[Niveau actuel]],LRD_Base[[#This Row],[Nombre de cartes]],NVX_LRD[#All]),"-")</f>
        <v>-</v>
      </c>
      <c r="L516" s="71" t="str">
        <f t="shared" si="8"/>
        <v>-</v>
      </c>
    </row>
    <row r="517" spans="1:12" x14ac:dyDescent="0.25">
      <c r="A517" s="55" t="s">
        <v>66</v>
      </c>
      <c r="B517" s="55" t="s">
        <v>2</v>
      </c>
      <c r="C517" s="74"/>
      <c r="D517" s="55">
        <v>5</v>
      </c>
      <c r="E517" s="55" t="s">
        <v>292</v>
      </c>
      <c r="F517" s="56">
        <v>22</v>
      </c>
      <c r="G517" s="56">
        <v>3</v>
      </c>
      <c r="H517" s="38"/>
      <c r="I517" s="38"/>
      <c r="J51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17" s="38" t="str">
        <f>IFERROR(ReserveMaxPlus1(LRD_Base[[#This Row],[Type]]&amp;" "&amp;LRD_Base[[#This Row],[Plan]],LRD_Base[[#This Row],[Niveau actuel]],LRD_Base[[#This Row],[Nombre de cartes]],NVX_LRD[#All]),"-")</f>
        <v>-</v>
      </c>
      <c r="L517" s="71" t="str">
        <f t="shared" si="8"/>
        <v>-</v>
      </c>
    </row>
    <row r="518" spans="1:12" x14ac:dyDescent="0.25">
      <c r="A518" s="55" t="s">
        <v>84</v>
      </c>
      <c r="B518" s="55" t="s">
        <v>3</v>
      </c>
      <c r="C518" s="74"/>
      <c r="D518" s="55">
        <v>5</v>
      </c>
      <c r="E518" s="55" t="s">
        <v>292</v>
      </c>
      <c r="F518" s="56">
        <v>23</v>
      </c>
      <c r="G518" s="56">
        <v>4</v>
      </c>
      <c r="H518" s="38"/>
      <c r="I518" s="38"/>
      <c r="J51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18" s="38" t="str">
        <f>IFERROR(ReserveMaxPlus1(LRD_Base[[#This Row],[Type]]&amp;" "&amp;LRD_Base[[#This Row],[Plan]],LRD_Base[[#This Row],[Niveau actuel]],LRD_Base[[#This Row],[Nombre de cartes]],NVX_LRD[#All]),"-")</f>
        <v>-</v>
      </c>
      <c r="L518" s="71" t="str">
        <f t="shared" si="8"/>
        <v>-</v>
      </c>
    </row>
    <row r="519" spans="1:12" x14ac:dyDescent="0.25">
      <c r="A519" s="55" t="s">
        <v>471</v>
      </c>
      <c r="B519" s="55" t="s">
        <v>3</v>
      </c>
      <c r="C519" s="74"/>
      <c r="D519" s="55">
        <v>5</v>
      </c>
      <c r="E519" s="55" t="s">
        <v>292</v>
      </c>
      <c r="F519" s="56">
        <v>22</v>
      </c>
      <c r="G519" s="56">
        <v>4</v>
      </c>
      <c r="H519" s="38"/>
      <c r="I519" s="38"/>
      <c r="J51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19" s="38" t="str">
        <f>IFERROR(ReserveMaxPlus1(LRD_Base[[#This Row],[Type]]&amp;" "&amp;LRD_Base[[#This Row],[Plan]],LRD_Base[[#This Row],[Niveau actuel]],LRD_Base[[#This Row],[Nombre de cartes]],NVX_LRD[#All]),"-")</f>
        <v>-</v>
      </c>
      <c r="L519" s="71" t="str">
        <f t="shared" si="8"/>
        <v>-</v>
      </c>
    </row>
    <row r="520" spans="1:12" x14ac:dyDescent="0.25">
      <c r="A520" s="55" t="s">
        <v>472</v>
      </c>
      <c r="B520" s="55" t="s">
        <v>4</v>
      </c>
      <c r="C520" s="74"/>
      <c r="D520" s="55">
        <v>5</v>
      </c>
      <c r="E520" s="55" t="s">
        <v>292</v>
      </c>
      <c r="F520" s="56">
        <v>23</v>
      </c>
      <c r="G520" s="56">
        <v>5</v>
      </c>
      <c r="H520" s="38"/>
      <c r="I520" s="38"/>
      <c r="J52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20" s="38" t="str">
        <f>IFERROR(ReserveMaxPlus1(LRD_Base[[#This Row],[Type]]&amp;" "&amp;LRD_Base[[#This Row],[Plan]],LRD_Base[[#This Row],[Niveau actuel]],LRD_Base[[#This Row],[Nombre de cartes]],NVX_LRD[#All]),"-")</f>
        <v>-</v>
      </c>
      <c r="L520" s="71" t="str">
        <f t="shared" si="8"/>
        <v>-</v>
      </c>
    </row>
    <row r="521" spans="1:12" x14ac:dyDescent="0.25">
      <c r="A521" s="55" t="s">
        <v>114</v>
      </c>
      <c r="B521" s="55" t="s">
        <v>4</v>
      </c>
      <c r="C521" s="74"/>
      <c r="D521" s="55">
        <v>5</v>
      </c>
      <c r="E521" s="55" t="s">
        <v>292</v>
      </c>
      <c r="F521" s="56">
        <v>22</v>
      </c>
      <c r="G521" s="56">
        <v>5</v>
      </c>
      <c r="H521" s="38"/>
      <c r="I521" s="38"/>
      <c r="J52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21" s="38" t="str">
        <f>IFERROR(ReserveMaxPlus1(LRD_Base[[#This Row],[Type]]&amp;" "&amp;LRD_Base[[#This Row],[Plan]],LRD_Base[[#This Row],[Niveau actuel]],LRD_Base[[#This Row],[Nombre de cartes]],NVX_LRD[#All]),"-")</f>
        <v>-</v>
      </c>
      <c r="L521" s="71" t="str">
        <f t="shared" si="8"/>
        <v>-</v>
      </c>
    </row>
    <row r="522" spans="1:12" x14ac:dyDescent="0.25">
      <c r="A522" s="55" t="s">
        <v>640</v>
      </c>
      <c r="B522" s="55" t="s">
        <v>5</v>
      </c>
      <c r="C522" s="74"/>
      <c r="D522" s="55">
        <v>5</v>
      </c>
      <c r="E522" s="55" t="s">
        <v>292</v>
      </c>
      <c r="F522" s="56">
        <v>23</v>
      </c>
      <c r="G522" s="56">
        <v>6</v>
      </c>
      <c r="H522" s="38"/>
      <c r="I522" s="38"/>
      <c r="J52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22" s="38" t="str">
        <f>IFERROR(ReserveMaxPlus1(LRD_Base[[#This Row],[Type]]&amp;" "&amp;LRD_Base[[#This Row],[Plan]],LRD_Base[[#This Row],[Niveau actuel]],LRD_Base[[#This Row],[Nombre de cartes]],NVX_LRD[#All]),"-")</f>
        <v>-</v>
      </c>
      <c r="L522" s="71" t="str">
        <f t="shared" si="8"/>
        <v>-</v>
      </c>
    </row>
    <row r="523" spans="1:12" x14ac:dyDescent="0.25">
      <c r="A523" s="55" t="s">
        <v>134</v>
      </c>
      <c r="B523" s="55" t="s">
        <v>5</v>
      </c>
      <c r="C523" s="74"/>
      <c r="D523" s="55">
        <v>5</v>
      </c>
      <c r="E523" s="55" t="s">
        <v>292</v>
      </c>
      <c r="F523" s="56">
        <v>22</v>
      </c>
      <c r="G523" s="56">
        <v>6</v>
      </c>
      <c r="H523" s="38"/>
      <c r="I523" s="38"/>
      <c r="J52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23" s="38" t="str">
        <f>IFERROR(ReserveMaxPlus1(LRD_Base[[#This Row],[Type]]&amp;" "&amp;LRD_Base[[#This Row],[Plan]],LRD_Base[[#This Row],[Niveau actuel]],LRD_Base[[#This Row],[Nombre de cartes]],NVX_LRD[#All]),"-")</f>
        <v>-</v>
      </c>
      <c r="L523" s="71" t="str">
        <f t="shared" si="8"/>
        <v>-</v>
      </c>
    </row>
    <row r="524" spans="1:12" x14ac:dyDescent="0.25">
      <c r="A524" s="55" t="s">
        <v>248</v>
      </c>
      <c r="B524" s="55" t="s">
        <v>93</v>
      </c>
      <c r="C524" s="74"/>
      <c r="D524" s="55">
        <v>5</v>
      </c>
      <c r="E524" s="55" t="s">
        <v>292</v>
      </c>
      <c r="F524" s="56">
        <v>22</v>
      </c>
      <c r="G524" s="56">
        <v>7</v>
      </c>
      <c r="H524" s="38"/>
      <c r="I524" s="38"/>
      <c r="J52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24" s="38" t="str">
        <f>IFERROR(ReserveMaxPlus1(LRD_Base[[#This Row],[Type]]&amp;" "&amp;LRD_Base[[#This Row],[Plan]],LRD_Base[[#This Row],[Niveau actuel]],LRD_Base[[#This Row],[Nombre de cartes]],NVX_LRD[#All]),"-")</f>
        <v>-</v>
      </c>
      <c r="L524" s="71" t="str">
        <f t="shared" si="8"/>
        <v>-</v>
      </c>
    </row>
    <row r="525" spans="1:12" x14ac:dyDescent="0.25">
      <c r="A525" s="55" t="s">
        <v>641</v>
      </c>
      <c r="B525" s="55" t="s">
        <v>93</v>
      </c>
      <c r="C525" s="74"/>
      <c r="D525" s="55">
        <v>5</v>
      </c>
      <c r="E525" s="55" t="s">
        <v>292</v>
      </c>
      <c r="F525" s="56">
        <v>23</v>
      </c>
      <c r="G525" s="56">
        <v>7</v>
      </c>
      <c r="H525" s="38"/>
      <c r="I525" s="38"/>
      <c r="J52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25" s="38" t="str">
        <f>IFERROR(ReserveMaxPlus1(LRD_Base[[#This Row],[Type]]&amp;" "&amp;LRD_Base[[#This Row],[Plan]],LRD_Base[[#This Row],[Niveau actuel]],LRD_Base[[#This Row],[Nombre de cartes]],NVX_LRD[#All]),"-")</f>
        <v>-</v>
      </c>
      <c r="L525" s="71" t="str">
        <f t="shared" si="8"/>
        <v>-</v>
      </c>
    </row>
    <row r="526" spans="1:12" x14ac:dyDescent="0.25">
      <c r="A526" s="55" t="s">
        <v>169</v>
      </c>
      <c r="B526" s="55" t="s">
        <v>94</v>
      </c>
      <c r="C526" s="74"/>
      <c r="D526" s="55">
        <v>5</v>
      </c>
      <c r="E526" s="55" t="s">
        <v>292</v>
      </c>
      <c r="F526" s="56">
        <v>22</v>
      </c>
      <c r="G526" s="56">
        <v>8</v>
      </c>
      <c r="H526" s="38"/>
      <c r="I526" s="38"/>
      <c r="J52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26" s="38" t="str">
        <f>IFERROR(ReserveMaxPlus1(LRD_Base[[#This Row],[Type]]&amp;" "&amp;LRD_Base[[#This Row],[Plan]],LRD_Base[[#This Row],[Niveau actuel]],LRD_Base[[#This Row],[Nombre de cartes]],NVX_LRD[#All]),"-")</f>
        <v>-</v>
      </c>
      <c r="L526" s="71" t="str">
        <f t="shared" si="8"/>
        <v>-</v>
      </c>
    </row>
    <row r="527" spans="1:12" x14ac:dyDescent="0.25">
      <c r="A527" s="55" t="s">
        <v>607</v>
      </c>
      <c r="B527" s="55" t="s">
        <v>595</v>
      </c>
      <c r="C527" s="74"/>
      <c r="D527" s="55">
        <v>5</v>
      </c>
      <c r="E527" s="55" t="s">
        <v>292</v>
      </c>
      <c r="F527" s="56">
        <v>17</v>
      </c>
      <c r="G527" s="56">
        <v>9</v>
      </c>
      <c r="H527" s="38"/>
      <c r="I527" s="38"/>
      <c r="J52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27" s="38" t="str">
        <f>IFERROR(ReserveMaxPlus1(LRD_Base[[#This Row],[Type]]&amp;" "&amp;LRD_Base[[#This Row],[Plan]],LRD_Base[[#This Row],[Niveau actuel]],LRD_Base[[#This Row],[Nombre de cartes]],NVX_LRD[#All]),"-")</f>
        <v>-</v>
      </c>
      <c r="L527" s="71" t="str">
        <f t="shared" si="8"/>
        <v>-</v>
      </c>
    </row>
    <row r="528" spans="1:12" x14ac:dyDescent="0.25">
      <c r="A528" s="55" t="s">
        <v>173</v>
      </c>
      <c r="B528" s="55" t="s">
        <v>95</v>
      </c>
      <c r="C528" s="74"/>
      <c r="D528" s="55">
        <v>5</v>
      </c>
      <c r="E528" s="55" t="s">
        <v>292</v>
      </c>
      <c r="F528" s="56">
        <v>20</v>
      </c>
      <c r="G528" s="56">
        <v>10</v>
      </c>
      <c r="H528" s="38"/>
      <c r="I528" s="38"/>
      <c r="J52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28" s="38" t="str">
        <f>IFERROR(ReserveMaxPlus1(LRD_Base[[#This Row],[Type]]&amp;" "&amp;LRD_Base[[#This Row],[Plan]],LRD_Base[[#This Row],[Niveau actuel]],LRD_Base[[#This Row],[Nombre de cartes]],NVX_LRD[#All]),"-")</f>
        <v>-</v>
      </c>
      <c r="L528" s="71" t="str">
        <f t="shared" si="8"/>
        <v>-</v>
      </c>
    </row>
    <row r="529" spans="1:12" x14ac:dyDescent="0.25">
      <c r="A529" s="55" t="s">
        <v>638</v>
      </c>
      <c r="B529" s="55" t="s">
        <v>566</v>
      </c>
      <c r="C529" s="74"/>
      <c r="D529" s="55">
        <v>5</v>
      </c>
      <c r="E529" s="55" t="s">
        <v>292</v>
      </c>
      <c r="F529" s="56">
        <v>17</v>
      </c>
      <c r="G529" s="56">
        <v>11</v>
      </c>
      <c r="H529" s="38"/>
      <c r="I529" s="38"/>
      <c r="J52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29" s="38" t="str">
        <f>IFERROR(ReserveMaxPlus1(LRD_Base[[#This Row],[Type]]&amp;" "&amp;LRD_Base[[#This Row],[Plan]],LRD_Base[[#This Row],[Niveau actuel]],LRD_Base[[#This Row],[Nombre de cartes]],NVX_LRD[#All]),"-")</f>
        <v>-</v>
      </c>
      <c r="L529" s="71" t="str">
        <f t="shared" si="8"/>
        <v>-</v>
      </c>
    </row>
    <row r="530" spans="1:12" x14ac:dyDescent="0.25">
      <c r="A530" s="55" t="s">
        <v>326</v>
      </c>
      <c r="B530" s="55" t="s">
        <v>191</v>
      </c>
      <c r="C530" s="74"/>
      <c r="D530" s="55">
        <v>5</v>
      </c>
      <c r="E530" s="55" t="s">
        <v>292</v>
      </c>
      <c r="F530" s="56">
        <v>20</v>
      </c>
      <c r="G530" s="56">
        <v>12</v>
      </c>
      <c r="H530" s="38"/>
      <c r="I530" s="38"/>
      <c r="J53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30" s="38" t="str">
        <f>IFERROR(ReserveMaxPlus1(LRD_Base[[#This Row],[Type]]&amp;" "&amp;LRD_Base[[#This Row],[Plan]],LRD_Base[[#This Row],[Niveau actuel]],LRD_Base[[#This Row],[Nombre de cartes]],NVX_LRD[#All]),"-")</f>
        <v>-</v>
      </c>
      <c r="L530" s="71" t="str">
        <f t="shared" si="8"/>
        <v>-</v>
      </c>
    </row>
    <row r="531" spans="1:12" x14ac:dyDescent="0.25">
      <c r="A531" s="55" t="s">
        <v>561</v>
      </c>
      <c r="B531" s="55" t="s">
        <v>477</v>
      </c>
      <c r="C531" s="74"/>
      <c r="D531" s="55">
        <v>5</v>
      </c>
      <c r="E531" s="55" t="s">
        <v>292</v>
      </c>
      <c r="F531" s="56">
        <v>19</v>
      </c>
      <c r="G531" s="56">
        <v>13</v>
      </c>
      <c r="H531" s="38"/>
      <c r="I531" s="38"/>
      <c r="J53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31" s="38" t="str">
        <f>IFERROR(ReserveMaxPlus1(LRD_Base[[#This Row],[Type]]&amp;" "&amp;LRD_Base[[#This Row],[Plan]],LRD_Base[[#This Row],[Niveau actuel]],LRD_Base[[#This Row],[Nombre de cartes]],NVX_LRD[#All]),"-")</f>
        <v>-</v>
      </c>
      <c r="L531" s="71" t="str">
        <f t="shared" si="8"/>
        <v>-</v>
      </c>
    </row>
    <row r="532" spans="1:12" x14ac:dyDescent="0.25">
      <c r="A532" s="55" t="s">
        <v>234</v>
      </c>
      <c r="B532" s="55" t="s">
        <v>213</v>
      </c>
      <c r="C532" s="74"/>
      <c r="D532" s="55">
        <v>5</v>
      </c>
      <c r="E532" s="55" t="s">
        <v>292</v>
      </c>
      <c r="F532" s="56">
        <v>20</v>
      </c>
      <c r="G532" s="56">
        <v>14</v>
      </c>
      <c r="H532" s="38"/>
      <c r="I532" s="38"/>
      <c r="J53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32" s="38" t="str">
        <f>IFERROR(ReserveMaxPlus1(LRD_Base[[#This Row],[Type]]&amp;" "&amp;LRD_Base[[#This Row],[Plan]],LRD_Base[[#This Row],[Niveau actuel]],LRD_Base[[#This Row],[Nombre de cartes]],NVX_LRD[#All]),"-")</f>
        <v>-</v>
      </c>
      <c r="L532" s="71" t="str">
        <f t="shared" si="8"/>
        <v>-</v>
      </c>
    </row>
    <row r="533" spans="1:12" x14ac:dyDescent="0.25">
      <c r="A533" s="55" t="s">
        <v>325</v>
      </c>
      <c r="B533" s="55" t="s">
        <v>214</v>
      </c>
      <c r="C533" s="74"/>
      <c r="D533" s="55">
        <v>5</v>
      </c>
      <c r="E533" s="55" t="s">
        <v>292</v>
      </c>
      <c r="F533" s="56">
        <v>20</v>
      </c>
      <c r="G533" s="56">
        <v>15</v>
      </c>
      <c r="H533" s="38"/>
      <c r="I533" s="38"/>
      <c r="J53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33" s="38" t="str">
        <f>IFERROR(ReserveMaxPlus1(LRD_Base[[#This Row],[Type]]&amp;" "&amp;LRD_Base[[#This Row],[Plan]],LRD_Base[[#This Row],[Niveau actuel]],LRD_Base[[#This Row],[Nombre de cartes]],NVX_LRD[#All]),"-")</f>
        <v>-</v>
      </c>
      <c r="L533" s="71" t="str">
        <f t="shared" si="8"/>
        <v>-</v>
      </c>
    </row>
    <row r="534" spans="1:12" x14ac:dyDescent="0.25">
      <c r="A534" s="55" t="s">
        <v>324</v>
      </c>
      <c r="B534" s="55" t="s">
        <v>304</v>
      </c>
      <c r="C534" s="74"/>
      <c r="D534" s="55">
        <v>5</v>
      </c>
      <c r="E534" s="55" t="s">
        <v>292</v>
      </c>
      <c r="F534" s="56">
        <v>20</v>
      </c>
      <c r="G534" s="56">
        <v>16</v>
      </c>
      <c r="H534" s="38"/>
      <c r="I534" s="38"/>
      <c r="J53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34" s="38" t="str">
        <f>IFERROR(ReserveMaxPlus1(LRD_Base[[#This Row],[Type]]&amp;" "&amp;LRD_Base[[#This Row],[Plan]],LRD_Base[[#This Row],[Niveau actuel]],LRD_Base[[#This Row],[Nombre de cartes]],NVX_LRD[#All]),"-")</f>
        <v>-</v>
      </c>
      <c r="L534" s="71" t="str">
        <f t="shared" si="8"/>
        <v>-</v>
      </c>
    </row>
    <row r="535" spans="1:12" x14ac:dyDescent="0.25">
      <c r="A535" s="55" t="s">
        <v>386</v>
      </c>
      <c r="B535" s="55" t="s">
        <v>329</v>
      </c>
      <c r="C535" s="74"/>
      <c r="D535" s="55">
        <v>5</v>
      </c>
      <c r="E535" s="55" t="s">
        <v>292</v>
      </c>
      <c r="F535" s="56">
        <v>20</v>
      </c>
      <c r="G535" s="56">
        <v>17</v>
      </c>
      <c r="H535" s="38"/>
      <c r="I535" s="38"/>
      <c r="J53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35" s="38" t="str">
        <f>IFERROR(ReserveMaxPlus1(LRD_Base[[#This Row],[Type]]&amp;" "&amp;LRD_Base[[#This Row],[Plan]],LRD_Base[[#This Row],[Niveau actuel]],LRD_Base[[#This Row],[Nombre de cartes]],NVX_LRD[#All]),"-")</f>
        <v>-</v>
      </c>
      <c r="L535" s="71" t="str">
        <f t="shared" si="8"/>
        <v>-</v>
      </c>
    </row>
    <row r="536" spans="1:12" x14ac:dyDescent="0.25">
      <c r="A536" s="55" t="s">
        <v>383</v>
      </c>
      <c r="B536" s="55" t="s">
        <v>345</v>
      </c>
      <c r="C536" s="74"/>
      <c r="D536" s="55">
        <v>5</v>
      </c>
      <c r="E536" s="55" t="s">
        <v>292</v>
      </c>
      <c r="F536" s="56">
        <v>20</v>
      </c>
      <c r="G536" s="56">
        <v>18</v>
      </c>
      <c r="H536" s="38"/>
      <c r="I536" s="38"/>
      <c r="J536"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36" s="38" t="str">
        <f>IFERROR(ReserveMaxPlus1(LRD_Base[[#This Row],[Type]]&amp;" "&amp;LRD_Base[[#This Row],[Plan]],LRD_Base[[#This Row],[Niveau actuel]],LRD_Base[[#This Row],[Nombre de cartes]],NVX_LRD[#All]),"-")</f>
        <v>-</v>
      </c>
      <c r="L536" s="71" t="str">
        <f t="shared" si="8"/>
        <v>-</v>
      </c>
    </row>
    <row r="537" spans="1:12" x14ac:dyDescent="0.25">
      <c r="A537" s="55" t="s">
        <v>384</v>
      </c>
      <c r="B537" s="55" t="s">
        <v>368</v>
      </c>
      <c r="C537" s="74"/>
      <c r="D537" s="55">
        <v>5</v>
      </c>
      <c r="E537" s="55" t="s">
        <v>292</v>
      </c>
      <c r="F537" s="56">
        <v>17</v>
      </c>
      <c r="G537" s="56">
        <v>19</v>
      </c>
      <c r="H537" s="38"/>
      <c r="I537" s="38"/>
      <c r="J537"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37" s="38" t="str">
        <f>IFERROR(ReserveMaxPlus1(LRD_Base[[#This Row],[Type]]&amp;" "&amp;LRD_Base[[#This Row],[Plan]],LRD_Base[[#This Row],[Niveau actuel]],LRD_Base[[#This Row],[Nombre de cartes]],NVX_LRD[#All]),"-")</f>
        <v>-</v>
      </c>
      <c r="L537" s="71" t="str">
        <f t="shared" si="8"/>
        <v>-</v>
      </c>
    </row>
    <row r="538" spans="1:12" x14ac:dyDescent="0.25">
      <c r="A538" s="55" t="s">
        <v>664</v>
      </c>
      <c r="B538" s="55" t="s">
        <v>651</v>
      </c>
      <c r="C538" s="74"/>
      <c r="D538" s="55">
        <v>5</v>
      </c>
      <c r="E538" s="55" t="s">
        <v>292</v>
      </c>
      <c r="F538" s="56">
        <v>14</v>
      </c>
      <c r="G538" s="56">
        <v>20</v>
      </c>
      <c r="H538" s="38"/>
      <c r="I538" s="38"/>
      <c r="J538"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38" s="38" t="str">
        <f>IFERROR(ReserveMaxPlus1(LRD_Base[[#This Row],[Type]]&amp;" "&amp;LRD_Base[[#This Row],[Plan]],LRD_Base[[#This Row],[Niveau actuel]],LRD_Base[[#This Row],[Nombre de cartes]],NVX_LRD[#All]),"-")</f>
        <v>-</v>
      </c>
      <c r="L538" s="71" t="str">
        <f t="shared" si="8"/>
        <v>-</v>
      </c>
    </row>
    <row r="539" spans="1:12" x14ac:dyDescent="0.25">
      <c r="A539" s="55" t="s">
        <v>444</v>
      </c>
      <c r="B539" s="55" t="s">
        <v>394</v>
      </c>
      <c r="C539" s="74"/>
      <c r="D539" s="55">
        <v>5</v>
      </c>
      <c r="E539" s="55" t="s">
        <v>292</v>
      </c>
      <c r="F539" s="56">
        <v>18</v>
      </c>
      <c r="G539" s="56">
        <v>21</v>
      </c>
      <c r="H539" s="38"/>
      <c r="I539" s="38"/>
      <c r="J539"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39" s="38" t="str">
        <f>IFERROR(ReserveMaxPlus1(LRD_Base[[#This Row],[Type]]&amp;" "&amp;LRD_Base[[#This Row],[Plan]],LRD_Base[[#This Row],[Niveau actuel]],LRD_Base[[#This Row],[Nombre de cartes]],NVX_LRD[#All]),"-")</f>
        <v>-</v>
      </c>
      <c r="L539" s="71" t="str">
        <f t="shared" si="8"/>
        <v>-</v>
      </c>
    </row>
    <row r="540" spans="1:12" x14ac:dyDescent="0.25">
      <c r="A540" s="55" t="s">
        <v>468</v>
      </c>
      <c r="B540" s="55" t="s">
        <v>452</v>
      </c>
      <c r="C540" s="74"/>
      <c r="D540" s="55">
        <v>5</v>
      </c>
      <c r="E540" s="55" t="s">
        <v>292</v>
      </c>
      <c r="F540" s="56">
        <v>18</v>
      </c>
      <c r="G540" s="56">
        <v>22</v>
      </c>
      <c r="H540" s="38"/>
      <c r="I540" s="38"/>
      <c r="J540"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40" s="38" t="str">
        <f>IFERROR(ReserveMaxPlus1(LRD_Base[[#This Row],[Type]]&amp;" "&amp;LRD_Base[[#This Row],[Plan]],LRD_Base[[#This Row],[Niveau actuel]],LRD_Base[[#This Row],[Nombre de cartes]],NVX_LRD[#All]),"-")</f>
        <v>-</v>
      </c>
      <c r="L540" s="71" t="str">
        <f t="shared" si="8"/>
        <v>-</v>
      </c>
    </row>
    <row r="541" spans="1:12" x14ac:dyDescent="0.25">
      <c r="A541" s="55" t="s">
        <v>514</v>
      </c>
      <c r="B541" s="55" t="s">
        <v>512</v>
      </c>
      <c r="C541" s="74"/>
      <c r="D541" s="55">
        <v>5</v>
      </c>
      <c r="E541" s="55" t="s">
        <v>292</v>
      </c>
      <c r="F541" s="56">
        <v>19</v>
      </c>
      <c r="G541" s="56">
        <v>23</v>
      </c>
      <c r="H541" s="38"/>
      <c r="I541" s="38"/>
      <c r="J541"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41" s="38" t="str">
        <f>IFERROR(ReserveMaxPlus1(LRD_Base[[#This Row],[Type]]&amp;" "&amp;LRD_Base[[#This Row],[Plan]],LRD_Base[[#This Row],[Niveau actuel]],LRD_Base[[#This Row],[Nombre de cartes]],NVX_LRD[#All]),"-")</f>
        <v>-</v>
      </c>
      <c r="L541" s="71" t="str">
        <f t="shared" si="8"/>
        <v>-</v>
      </c>
    </row>
    <row r="542" spans="1:12" x14ac:dyDescent="0.25">
      <c r="A542" s="55" t="s">
        <v>532</v>
      </c>
      <c r="B542" s="55" t="s">
        <v>516</v>
      </c>
      <c r="C542" s="74"/>
      <c r="D542" s="55">
        <v>5</v>
      </c>
      <c r="E542" s="55" t="s">
        <v>292</v>
      </c>
      <c r="F542" s="56">
        <v>18</v>
      </c>
      <c r="G542" s="56">
        <v>24</v>
      </c>
      <c r="H542" s="38"/>
      <c r="I542" s="38"/>
      <c r="J542"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42" s="38" t="str">
        <f>IFERROR(ReserveMaxPlus1(LRD_Base[[#This Row],[Type]]&amp;" "&amp;LRD_Base[[#This Row],[Plan]],LRD_Base[[#This Row],[Niveau actuel]],LRD_Base[[#This Row],[Nombre de cartes]],NVX_LRD[#All]),"-")</f>
        <v>-</v>
      </c>
      <c r="L542" s="71" t="str">
        <f t="shared" si="8"/>
        <v>-</v>
      </c>
    </row>
    <row r="543" spans="1:12" x14ac:dyDescent="0.25">
      <c r="A543" s="55" t="s">
        <v>548</v>
      </c>
      <c r="B543" s="55" t="s">
        <v>533</v>
      </c>
      <c r="C543" s="74"/>
      <c r="D543" s="55">
        <v>5</v>
      </c>
      <c r="E543" s="55" t="s">
        <v>292</v>
      </c>
      <c r="F543" s="56">
        <v>17</v>
      </c>
      <c r="G543" s="56">
        <v>25</v>
      </c>
      <c r="H543" s="38"/>
      <c r="I543" s="38"/>
      <c r="J543"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43" s="38" t="str">
        <f>IFERROR(ReserveMaxPlus1(LRD_Base[[#This Row],[Type]]&amp;" "&amp;LRD_Base[[#This Row],[Plan]],LRD_Base[[#This Row],[Niveau actuel]],LRD_Base[[#This Row],[Nombre de cartes]],NVX_LRD[#All]),"-")</f>
        <v>-</v>
      </c>
      <c r="L543" s="71" t="str">
        <f t="shared" si="8"/>
        <v>-</v>
      </c>
    </row>
    <row r="544" spans="1:12" x14ac:dyDescent="0.25">
      <c r="A544" s="55" t="s">
        <v>589</v>
      </c>
      <c r="B544" s="55" t="s">
        <v>549</v>
      </c>
      <c r="C544" s="74"/>
      <c r="D544" s="55">
        <v>5</v>
      </c>
      <c r="E544" s="55" t="s">
        <v>292</v>
      </c>
      <c r="F544" s="56">
        <v>16</v>
      </c>
      <c r="G544" s="56">
        <v>26</v>
      </c>
      <c r="H544" s="38"/>
      <c r="I544" s="38"/>
      <c r="J544"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44" s="38" t="str">
        <f>IFERROR(ReserveMaxPlus1(LRD_Base[[#This Row],[Type]]&amp;" "&amp;LRD_Base[[#This Row],[Plan]],LRD_Base[[#This Row],[Niveau actuel]],LRD_Base[[#This Row],[Nombre de cartes]],NVX_LRD[#All]),"-")</f>
        <v>-</v>
      </c>
      <c r="L544" s="71" t="str">
        <f t="shared" si="8"/>
        <v>-</v>
      </c>
    </row>
    <row r="545" spans="1:12" x14ac:dyDescent="0.25">
      <c r="A545" s="55" t="s">
        <v>624</v>
      </c>
      <c r="B545" s="55" t="s">
        <v>612</v>
      </c>
      <c r="C545" s="74"/>
      <c r="D545" s="55">
        <v>5</v>
      </c>
      <c r="E545" s="55" t="s">
        <v>292</v>
      </c>
      <c r="F545" s="56">
        <v>16</v>
      </c>
      <c r="G545" s="56">
        <v>28</v>
      </c>
      <c r="H545" s="38"/>
      <c r="I545" s="38"/>
      <c r="J545" s="37" t="str">
        <f>IFERROR(IF(MID(NiveauMax(LRD_Base[[#This Row],[Type]]&amp;" "&amp;LRD_Base[[#This Row],[Plan]],LRD_Base[[#This Row],[Niveau actuel]],LRD_Base[[#This Row],[Nombre de cartes]],NVX_LRD[#All]),2,99)*1=LRD_Base[[#This Row],[Niveau actuel]],"-",MID(NiveauMax(LRD_Base[[#This Row],[Type]]&amp;" "&amp;LRD_Base[[#This Row],[Plan]],LRD_Base[[#This Row],[Niveau actuel]],LRD_Base[[#This Row],[Nombre de cartes]],NVX_LRD[#All]),2,99)),"-")</f>
        <v>-</v>
      </c>
      <c r="K545" s="38" t="str">
        <f>IFERROR(ReserveMaxPlus1(LRD_Base[[#This Row],[Type]]&amp;" "&amp;LRD_Base[[#This Row],[Plan]],LRD_Base[[#This Row],[Niveau actuel]],LRD_Base[[#This Row],[Nombre de cartes]],NVX_LRD[#All]),"-")</f>
        <v>-</v>
      </c>
      <c r="L545" s="71" t="str">
        <f t="shared" si="8"/>
        <v>-</v>
      </c>
    </row>
  </sheetData>
  <conditionalFormatting sqref="I1:I545">
    <cfRule type="expression" dxfId="68" priority="46">
      <formula>AND($K1="Niveau suivant n'est pas ouvert")</formula>
    </cfRule>
  </conditionalFormatting>
  <conditionalFormatting sqref="A1:L545">
    <cfRule type="expression" dxfId="67" priority="58">
      <formula>AND($E1="Légendaire")</formula>
    </cfRule>
    <cfRule type="expression" dxfId="66" priority="59">
      <formula>AND($E1="Mythique")</formula>
    </cfRule>
    <cfRule type="expression" dxfId="65" priority="60">
      <formula>AND($E1="Epique")</formula>
    </cfRule>
    <cfRule type="expression" dxfId="64" priority="61">
      <formula>AND($E1="Rare")</formula>
    </cfRule>
    <cfRule type="expression" dxfId="63" priority="62">
      <formula>AND($E1="Commun")</formula>
    </cfRule>
  </conditionalFormatting>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tabColor rgb="FFFF0000"/>
  </sheetPr>
  <dimension ref="A1:BH141"/>
  <sheetViews>
    <sheetView zoomScaleNormal="100" workbookViewId="0">
      <pane xSplit="4" ySplit="1" topLeftCell="E2" activePane="bottomRight" state="frozen"/>
      <selection pane="topRight" activeCell="D1" sqref="D1"/>
      <selection pane="bottomLeft" activeCell="A2" sqref="A2"/>
      <selection pane="bottomRight"/>
    </sheetView>
  </sheetViews>
  <sheetFormatPr baseColWidth="10" defaultRowHeight="15" x14ac:dyDescent="0.25"/>
  <cols>
    <col min="1" max="1" width="28" customWidth="1"/>
    <col min="2" max="2" width="5" customWidth="1"/>
    <col min="3" max="3" width="16" customWidth="1"/>
    <col min="4" max="4" width="21.42578125" style="3" customWidth="1"/>
    <col min="5" max="5" width="18.5703125" style="3" bestFit="1" customWidth="1"/>
    <col min="6" max="7" width="5.7109375" style="4" bestFit="1" customWidth="1"/>
    <col min="8" max="14" width="5.7109375" bestFit="1" customWidth="1"/>
    <col min="15" max="35" width="6.7109375" bestFit="1" customWidth="1"/>
  </cols>
  <sheetData>
    <row r="1" spans="1:60" x14ac:dyDescent="0.25">
      <c r="A1" s="32" t="s">
        <v>255</v>
      </c>
      <c r="B1" s="32" t="s">
        <v>414</v>
      </c>
      <c r="C1" s="33" t="s">
        <v>7</v>
      </c>
      <c r="D1" s="32" t="s">
        <v>8</v>
      </c>
      <c r="E1" s="32" t="s">
        <v>295</v>
      </c>
      <c r="F1" s="34" t="s">
        <v>256</v>
      </c>
      <c r="G1" s="34" t="s">
        <v>257</v>
      </c>
      <c r="H1" s="34" t="s">
        <v>258</v>
      </c>
      <c r="I1" s="34" t="s">
        <v>259</v>
      </c>
      <c r="J1" s="34" t="s">
        <v>260</v>
      </c>
      <c r="K1" s="34" t="s">
        <v>261</v>
      </c>
      <c r="L1" s="34" t="s">
        <v>262</v>
      </c>
      <c r="M1" s="34" t="s">
        <v>263</v>
      </c>
      <c r="N1" s="34" t="s">
        <v>264</v>
      </c>
      <c r="O1" s="34" t="s">
        <v>265</v>
      </c>
      <c r="P1" s="34" t="s">
        <v>266</v>
      </c>
      <c r="Q1" s="34" t="s">
        <v>267</v>
      </c>
      <c r="R1" s="34" t="s">
        <v>268</v>
      </c>
      <c r="S1" s="34" t="s">
        <v>269</v>
      </c>
      <c r="T1" s="34" t="s">
        <v>270</v>
      </c>
      <c r="U1" s="34" t="s">
        <v>271</v>
      </c>
      <c r="V1" s="34" t="s">
        <v>272</v>
      </c>
      <c r="W1" s="34" t="s">
        <v>273</v>
      </c>
      <c r="X1" s="34" t="s">
        <v>274</v>
      </c>
      <c r="Y1" s="34" t="s">
        <v>275</v>
      </c>
      <c r="Z1" s="36" t="s">
        <v>278</v>
      </c>
      <c r="AA1" s="36" t="s">
        <v>279</v>
      </c>
      <c r="AB1" s="36" t="s">
        <v>280</v>
      </c>
      <c r="AC1" s="36" t="s">
        <v>281</v>
      </c>
      <c r="AD1" s="36" t="s">
        <v>282</v>
      </c>
      <c r="AE1" s="36" t="s">
        <v>283</v>
      </c>
      <c r="AF1" s="36" t="s">
        <v>284</v>
      </c>
      <c r="AG1" s="36" t="s">
        <v>285</v>
      </c>
      <c r="AH1" s="36" t="s">
        <v>286</v>
      </c>
      <c r="AI1" s="36" t="s">
        <v>287</v>
      </c>
    </row>
    <row r="2" spans="1:60" x14ac:dyDescent="0.25">
      <c r="A2" s="6" t="str">
        <f>NVX_LRD[[#This Row],[Type]]&amp; " "&amp;NVX_LRD[[#This Row],[Niveaux]]</f>
        <v>Commun Floride</v>
      </c>
      <c r="B2" s="6">
        <v>1</v>
      </c>
      <c r="C2" s="5" t="s">
        <v>288</v>
      </c>
      <c r="D2" s="6" t="s">
        <v>9</v>
      </c>
      <c r="E2" s="6">
        <v>1</v>
      </c>
      <c r="F2" s="7">
        <v>1</v>
      </c>
      <c r="G2" s="7">
        <v>2</v>
      </c>
      <c r="H2" s="7">
        <v>2</v>
      </c>
      <c r="I2" s="7">
        <v>4</v>
      </c>
      <c r="J2" s="7">
        <v>10</v>
      </c>
      <c r="K2" s="7">
        <v>25</v>
      </c>
      <c r="L2" s="7">
        <v>50</v>
      </c>
      <c r="M2" s="1">
        <v>100</v>
      </c>
      <c r="N2" s="1">
        <v>200</v>
      </c>
      <c r="O2" s="1">
        <v>400</v>
      </c>
      <c r="P2" s="1">
        <v>1200</v>
      </c>
      <c r="Q2" s="1">
        <v>2000</v>
      </c>
      <c r="R2" s="1">
        <v>0</v>
      </c>
      <c r="S2" s="1">
        <v>0</v>
      </c>
      <c r="T2" s="1">
        <v>0</v>
      </c>
      <c r="U2" s="1">
        <v>0</v>
      </c>
      <c r="V2" s="1">
        <v>0</v>
      </c>
      <c r="W2" s="1">
        <v>0</v>
      </c>
      <c r="X2" s="1">
        <v>0</v>
      </c>
      <c r="Y2" s="1">
        <v>0</v>
      </c>
      <c r="Z2" s="1">
        <v>0</v>
      </c>
      <c r="AA2" s="1">
        <v>0</v>
      </c>
      <c r="AB2" s="1">
        <v>0</v>
      </c>
      <c r="AC2" s="1">
        <v>0</v>
      </c>
      <c r="AD2" s="1">
        <v>0</v>
      </c>
      <c r="AE2" s="1">
        <v>0</v>
      </c>
      <c r="AF2" s="1">
        <v>0</v>
      </c>
      <c r="AG2" s="1">
        <v>0</v>
      </c>
      <c r="AH2" s="1">
        <v>0</v>
      </c>
      <c r="AI2" s="1">
        <v>0</v>
      </c>
    </row>
    <row r="3" spans="1:60" x14ac:dyDescent="0.25">
      <c r="A3" s="8" t="str">
        <f>NVX_LRD[[#This Row],[Type]]&amp; " "&amp;NVX_LRD[[#This Row],[Niveaux]]</f>
        <v>Commun Gunter</v>
      </c>
      <c r="B3" s="8">
        <v>1</v>
      </c>
      <c r="C3" s="5" t="s">
        <v>288</v>
      </c>
      <c r="D3" s="8" t="s">
        <v>10</v>
      </c>
      <c r="E3" s="8">
        <v>2</v>
      </c>
      <c r="F3" s="1">
        <v>1</v>
      </c>
      <c r="G3" s="1">
        <v>2</v>
      </c>
      <c r="H3" s="1">
        <v>4</v>
      </c>
      <c r="I3" s="1">
        <v>10</v>
      </c>
      <c r="J3" s="1">
        <v>20</v>
      </c>
      <c r="K3" s="1">
        <v>50</v>
      </c>
      <c r="L3" s="1">
        <v>100</v>
      </c>
      <c r="M3" s="1">
        <v>200</v>
      </c>
      <c r="N3" s="1">
        <v>400</v>
      </c>
      <c r="O3" s="1">
        <v>800</v>
      </c>
      <c r="P3" s="1">
        <v>1200</v>
      </c>
      <c r="Q3" s="1">
        <v>2000</v>
      </c>
      <c r="R3" s="1">
        <v>0</v>
      </c>
      <c r="S3" s="1">
        <v>0</v>
      </c>
      <c r="T3" s="1">
        <v>0</v>
      </c>
      <c r="U3" s="1">
        <v>0</v>
      </c>
      <c r="V3" s="1">
        <v>0</v>
      </c>
      <c r="W3" s="1">
        <v>0</v>
      </c>
      <c r="X3" s="1">
        <v>0</v>
      </c>
      <c r="Y3" s="1">
        <v>0</v>
      </c>
      <c r="Z3" s="1">
        <v>0</v>
      </c>
      <c r="AA3" s="1">
        <v>0</v>
      </c>
      <c r="AB3" s="1">
        <v>0</v>
      </c>
      <c r="AC3" s="1">
        <v>0</v>
      </c>
      <c r="AD3" s="1">
        <v>0</v>
      </c>
      <c r="AE3" s="1">
        <v>0</v>
      </c>
      <c r="AF3" s="1">
        <v>0</v>
      </c>
      <c r="AG3" s="1">
        <v>0</v>
      </c>
      <c r="AH3" s="1">
        <v>0</v>
      </c>
      <c r="AI3" s="1">
        <v>0</v>
      </c>
    </row>
    <row r="4" spans="1:60" x14ac:dyDescent="0.25">
      <c r="A4" s="6" t="str">
        <f>NVX_LRD[[#This Row],[Type]]&amp; " "&amp;NVX_LRD[[#This Row],[Niveaux]]</f>
        <v>Commun Kenai</v>
      </c>
      <c r="B4" s="6">
        <v>1</v>
      </c>
      <c r="C4" s="5" t="s">
        <v>288</v>
      </c>
      <c r="D4" s="6" t="s">
        <v>85</v>
      </c>
      <c r="E4" s="6">
        <v>3</v>
      </c>
      <c r="F4" s="7">
        <v>1</v>
      </c>
      <c r="G4" s="7">
        <v>2</v>
      </c>
      <c r="H4" s="7">
        <v>4</v>
      </c>
      <c r="I4" s="7">
        <v>10</v>
      </c>
      <c r="J4" s="7">
        <v>20</v>
      </c>
      <c r="K4" s="7">
        <v>50</v>
      </c>
      <c r="L4" s="1">
        <v>100</v>
      </c>
      <c r="M4" s="1">
        <v>200</v>
      </c>
      <c r="N4" s="1">
        <v>400</v>
      </c>
      <c r="O4" s="7">
        <v>800</v>
      </c>
      <c r="P4" s="7">
        <v>1200</v>
      </c>
      <c r="Q4" s="1">
        <v>2000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row>
    <row r="5" spans="1:60" x14ac:dyDescent="0.25">
      <c r="A5" s="8" t="str">
        <f>NVX_LRD[[#This Row],[Type]]&amp; " "&amp;NVX_LRD[[#This Row],[Niveaux]]</f>
        <v>Commun Amazone</v>
      </c>
      <c r="B5" s="6">
        <v>1</v>
      </c>
      <c r="C5" s="5" t="s">
        <v>288</v>
      </c>
      <c r="D5" s="8" t="s">
        <v>87</v>
      </c>
      <c r="E5" s="8">
        <v>4</v>
      </c>
      <c r="F5" s="1">
        <v>1</v>
      </c>
      <c r="G5" s="1">
        <v>2</v>
      </c>
      <c r="H5" s="1">
        <v>4</v>
      </c>
      <c r="I5" s="1">
        <v>10</v>
      </c>
      <c r="J5" s="1">
        <v>20</v>
      </c>
      <c r="K5" s="1">
        <v>50</v>
      </c>
      <c r="L5" s="1">
        <v>100</v>
      </c>
      <c r="M5" s="1">
        <v>200</v>
      </c>
      <c r="N5" s="1">
        <v>400</v>
      </c>
      <c r="O5" s="1">
        <v>800</v>
      </c>
      <c r="P5" s="1">
        <v>1200</v>
      </c>
      <c r="Q5" s="1">
        <v>2000</v>
      </c>
      <c r="R5" s="1">
        <v>0</v>
      </c>
      <c r="S5" s="1">
        <v>0</v>
      </c>
      <c r="T5" s="1">
        <v>0</v>
      </c>
      <c r="U5" s="1">
        <v>0</v>
      </c>
      <c r="V5" s="1">
        <v>0</v>
      </c>
      <c r="W5" s="1">
        <v>0</v>
      </c>
      <c r="X5" s="1">
        <v>0</v>
      </c>
      <c r="Y5" s="1">
        <v>0</v>
      </c>
      <c r="Z5" s="1">
        <v>0</v>
      </c>
      <c r="AA5" s="1">
        <v>0</v>
      </c>
      <c r="AB5" s="1">
        <v>0</v>
      </c>
      <c r="AC5" s="1">
        <v>0</v>
      </c>
      <c r="AD5" s="1">
        <v>0</v>
      </c>
      <c r="AE5" s="1">
        <v>0</v>
      </c>
      <c r="AF5" s="1">
        <v>0</v>
      </c>
      <c r="AG5" s="1">
        <v>0</v>
      </c>
      <c r="AH5" s="1">
        <v>0</v>
      </c>
      <c r="AI5" s="1">
        <v>0</v>
      </c>
    </row>
    <row r="6" spans="1:60" x14ac:dyDescent="0.25">
      <c r="A6" s="6" t="str">
        <f>NVX_LRD[[#This Row],[Type]]&amp; " "&amp;NVX_LRD[[#This Row],[Niveaux]]</f>
        <v>Commun Lochness</v>
      </c>
      <c r="B6" s="8">
        <v>1</v>
      </c>
      <c r="C6" s="5" t="s">
        <v>288</v>
      </c>
      <c r="D6" s="6" t="s">
        <v>88</v>
      </c>
      <c r="E6" s="6">
        <v>5</v>
      </c>
      <c r="F6" s="7">
        <v>1</v>
      </c>
      <c r="G6" s="7">
        <v>2</v>
      </c>
      <c r="H6" s="7">
        <v>4</v>
      </c>
      <c r="I6" s="7">
        <v>10</v>
      </c>
      <c r="J6" s="1">
        <v>20</v>
      </c>
      <c r="K6" s="1">
        <v>50</v>
      </c>
      <c r="L6" s="7">
        <v>100</v>
      </c>
      <c r="M6" s="7">
        <v>200</v>
      </c>
      <c r="N6" s="7">
        <v>400</v>
      </c>
      <c r="O6" s="7">
        <v>800</v>
      </c>
      <c r="P6" s="7">
        <v>1200</v>
      </c>
      <c r="Q6" s="1">
        <v>2000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row>
    <row r="7" spans="1:60" x14ac:dyDescent="0.25">
      <c r="A7" s="8" t="str">
        <f>NVX_LRD[[#This Row],[Type]]&amp; " "&amp;NVX_LRD[[#This Row],[Niveaux]]</f>
        <v>Commun Mediterranee</v>
      </c>
      <c r="B7" s="6">
        <v>1</v>
      </c>
      <c r="C7" s="5" t="s">
        <v>288</v>
      </c>
      <c r="D7" s="8" t="s">
        <v>89</v>
      </c>
      <c r="E7" s="8">
        <v>6</v>
      </c>
      <c r="F7" s="1">
        <v>1</v>
      </c>
      <c r="G7" s="1">
        <v>2</v>
      </c>
      <c r="H7" s="1">
        <v>4</v>
      </c>
      <c r="I7" s="1">
        <v>10</v>
      </c>
      <c r="J7" s="1">
        <v>20</v>
      </c>
      <c r="K7" s="1">
        <v>50</v>
      </c>
      <c r="L7" s="1">
        <v>100</v>
      </c>
      <c r="M7" s="1">
        <v>200</v>
      </c>
      <c r="N7" s="1">
        <v>400</v>
      </c>
      <c r="O7" s="1">
        <v>800</v>
      </c>
      <c r="P7" s="1">
        <v>1200</v>
      </c>
      <c r="Q7" s="1">
        <v>2000</v>
      </c>
      <c r="R7" s="1">
        <v>0</v>
      </c>
      <c r="S7" s="1">
        <v>0</v>
      </c>
      <c r="T7" s="1">
        <v>0</v>
      </c>
      <c r="U7" s="1">
        <v>0</v>
      </c>
      <c r="V7" s="1">
        <v>0</v>
      </c>
      <c r="W7" s="1">
        <v>0</v>
      </c>
      <c r="X7" s="1">
        <v>0</v>
      </c>
      <c r="Y7" s="1">
        <v>0</v>
      </c>
      <c r="Z7" s="1">
        <v>0</v>
      </c>
      <c r="AA7" s="1">
        <v>0</v>
      </c>
      <c r="AB7" s="1">
        <v>0</v>
      </c>
      <c r="AC7" s="1">
        <v>0</v>
      </c>
      <c r="AD7" s="1">
        <v>0</v>
      </c>
      <c r="AE7" s="1">
        <v>0</v>
      </c>
      <c r="AF7" s="1">
        <v>0</v>
      </c>
      <c r="AG7" s="1">
        <v>0</v>
      </c>
      <c r="AH7" s="1">
        <v>0</v>
      </c>
      <c r="AI7" s="1">
        <v>0</v>
      </c>
    </row>
    <row r="8" spans="1:60" x14ac:dyDescent="0.25">
      <c r="A8" s="6" t="str">
        <f>NVX_LRD[[#This Row],[Type]]&amp; " "&amp;NVX_LRD[[#This Row],[Niveaux]]</f>
        <v>Commun Grande barriere</v>
      </c>
      <c r="B8" s="6">
        <v>1</v>
      </c>
      <c r="C8" s="5" t="s">
        <v>288</v>
      </c>
      <c r="D8" s="6" t="s">
        <v>92</v>
      </c>
      <c r="E8" s="6">
        <v>7</v>
      </c>
      <c r="F8" s="7">
        <v>1</v>
      </c>
      <c r="G8" s="1">
        <v>2</v>
      </c>
      <c r="H8" s="1">
        <v>4</v>
      </c>
      <c r="I8" s="7">
        <v>10</v>
      </c>
      <c r="J8" s="1">
        <v>20</v>
      </c>
      <c r="K8" s="1">
        <v>50</v>
      </c>
      <c r="L8" s="7">
        <v>100</v>
      </c>
      <c r="M8" s="7">
        <v>200</v>
      </c>
      <c r="N8" s="7">
        <v>400</v>
      </c>
      <c r="O8" s="7">
        <v>800</v>
      </c>
      <c r="P8" s="7">
        <v>1200</v>
      </c>
      <c r="Q8" s="1">
        <v>2000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row>
    <row r="9" spans="1:60" x14ac:dyDescent="0.25">
      <c r="A9" s="8" t="str">
        <f>NVX_LRD[[#This Row],[Type]]&amp; " "&amp;NVX_LRD[[#This Row],[Niveaux]]</f>
        <v>Commun Lyngen</v>
      </c>
      <c r="B9" s="8">
        <v>1</v>
      </c>
      <c r="C9" s="5" t="s">
        <v>288</v>
      </c>
      <c r="D9" s="8" t="s">
        <v>90</v>
      </c>
      <c r="E9" s="8">
        <v>8</v>
      </c>
      <c r="F9" s="1">
        <v>1</v>
      </c>
      <c r="G9" s="1">
        <v>2</v>
      </c>
      <c r="H9" s="1">
        <v>4</v>
      </c>
      <c r="I9" s="1">
        <v>10</v>
      </c>
      <c r="J9" s="1">
        <v>20</v>
      </c>
      <c r="K9" s="1">
        <v>50</v>
      </c>
      <c r="L9" s="1">
        <v>100</v>
      </c>
      <c r="M9" s="1">
        <v>200</v>
      </c>
      <c r="N9" s="1">
        <v>400</v>
      </c>
      <c r="O9" s="1">
        <v>800</v>
      </c>
      <c r="P9" s="1">
        <v>1200</v>
      </c>
      <c r="Q9" s="1">
        <v>2000</v>
      </c>
      <c r="R9" s="1">
        <v>0</v>
      </c>
      <c r="S9" s="1">
        <v>0</v>
      </c>
      <c r="T9" s="1">
        <v>0</v>
      </c>
      <c r="U9" s="1">
        <v>0</v>
      </c>
      <c r="V9" s="1">
        <v>0</v>
      </c>
      <c r="W9" s="1">
        <v>0</v>
      </c>
      <c r="X9" s="1">
        <v>0</v>
      </c>
      <c r="Y9" s="1">
        <v>0</v>
      </c>
      <c r="Z9" s="1">
        <v>0</v>
      </c>
      <c r="AA9" s="1">
        <v>0</v>
      </c>
      <c r="AB9" s="1">
        <v>0</v>
      </c>
      <c r="AC9" s="1">
        <v>0</v>
      </c>
      <c r="AD9" s="1">
        <v>0</v>
      </c>
      <c r="AE9" s="1">
        <v>0</v>
      </c>
      <c r="AF9" s="1">
        <v>0</v>
      </c>
      <c r="AG9" s="1">
        <v>0</v>
      </c>
      <c r="AH9" s="1">
        <v>0</v>
      </c>
      <c r="AI9" s="1">
        <v>0</v>
      </c>
    </row>
    <row r="10" spans="1:60" x14ac:dyDescent="0.25">
      <c r="A10" s="76" t="str">
        <f>NVX_LRD[[#This Row],[Type]]&amp; " "&amp;NVX_LRD[[#This Row],[Niveaux]]</f>
        <v>Commun Le Cap</v>
      </c>
      <c r="B10" s="77">
        <v>1</v>
      </c>
      <c r="C10" s="78" t="s">
        <v>288</v>
      </c>
      <c r="D10" s="78" t="s">
        <v>593</v>
      </c>
      <c r="E10" s="78">
        <v>9</v>
      </c>
      <c r="F10" s="79">
        <v>1</v>
      </c>
      <c r="G10" s="80">
        <v>2</v>
      </c>
      <c r="H10" s="80">
        <v>4</v>
      </c>
      <c r="I10" s="80">
        <v>10</v>
      </c>
      <c r="J10" s="79">
        <v>20</v>
      </c>
      <c r="K10" s="79">
        <v>50</v>
      </c>
      <c r="L10" s="79">
        <v>100</v>
      </c>
      <c r="M10" s="79">
        <v>200</v>
      </c>
      <c r="N10" s="79">
        <v>400</v>
      </c>
      <c r="O10" s="79">
        <v>800</v>
      </c>
      <c r="P10" s="79">
        <v>1200</v>
      </c>
      <c r="Q10" s="79">
        <v>2000</v>
      </c>
      <c r="R10" s="79">
        <v>0</v>
      </c>
      <c r="S10" s="79">
        <v>0</v>
      </c>
      <c r="T10" s="79">
        <v>0</v>
      </c>
      <c r="U10" s="79">
        <v>0</v>
      </c>
      <c r="V10" s="79">
        <v>0</v>
      </c>
      <c r="W10" s="79">
        <v>0</v>
      </c>
      <c r="X10" s="79">
        <v>0</v>
      </c>
      <c r="Y10" s="79">
        <v>0</v>
      </c>
      <c r="Z10" s="79">
        <v>0</v>
      </c>
      <c r="AA10" s="79">
        <v>0</v>
      </c>
      <c r="AB10" s="79">
        <v>0</v>
      </c>
      <c r="AC10" s="79">
        <v>0</v>
      </c>
      <c r="AD10" s="79">
        <v>0</v>
      </c>
      <c r="AE10" s="79">
        <v>0</v>
      </c>
      <c r="AF10" s="79">
        <v>0</v>
      </c>
      <c r="AG10" s="79">
        <v>0</v>
      </c>
      <c r="AH10" s="79">
        <v>0</v>
      </c>
      <c r="AI10" s="79">
        <v>0</v>
      </c>
    </row>
    <row r="11" spans="1:60" x14ac:dyDescent="0.25">
      <c r="A11" s="6" t="str">
        <f>NVX_LRD[[#This Row],[Type]]&amp; " "&amp;NVX_LRD[[#This Row],[Niveaux]]</f>
        <v>Commun Mekong</v>
      </c>
      <c r="B11" s="6">
        <v>1</v>
      </c>
      <c r="C11" s="5" t="s">
        <v>288</v>
      </c>
      <c r="D11" s="6" t="s">
        <v>91</v>
      </c>
      <c r="E11" s="6">
        <v>10</v>
      </c>
      <c r="F11" s="7">
        <v>1</v>
      </c>
      <c r="G11" s="7">
        <v>2</v>
      </c>
      <c r="H11" s="7">
        <v>4</v>
      </c>
      <c r="I11" s="7">
        <v>10</v>
      </c>
      <c r="J11" s="7">
        <v>20</v>
      </c>
      <c r="K11" s="7">
        <v>50</v>
      </c>
      <c r="L11" s="7">
        <v>100</v>
      </c>
      <c r="M11" s="7">
        <v>200</v>
      </c>
      <c r="N11" s="7">
        <v>400</v>
      </c>
      <c r="O11" s="7">
        <v>800</v>
      </c>
      <c r="P11" s="7">
        <v>1200</v>
      </c>
      <c r="Q11" s="1">
        <v>2000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row>
    <row r="12" spans="1:60" x14ac:dyDescent="0.25">
      <c r="A12" s="8" t="str">
        <f>NVX_LRD[[#This Row],[Type]]&amp; " "&amp;NVX_LRD[[#This Row],[Niveaux]]</f>
        <v>Commun Hawai</v>
      </c>
      <c r="B12" s="6">
        <v>1</v>
      </c>
      <c r="C12" s="5" t="s">
        <v>288</v>
      </c>
      <c r="D12" s="8" t="s">
        <v>211</v>
      </c>
      <c r="E12" s="8">
        <v>11</v>
      </c>
      <c r="F12" s="1">
        <v>1</v>
      </c>
      <c r="G12" s="1">
        <v>2</v>
      </c>
      <c r="H12" s="1">
        <v>4</v>
      </c>
      <c r="I12" s="1">
        <v>10</v>
      </c>
      <c r="J12" s="1">
        <v>20</v>
      </c>
      <c r="K12" s="1">
        <v>50</v>
      </c>
      <c r="L12" s="1">
        <v>100</v>
      </c>
      <c r="M12" s="1">
        <v>200</v>
      </c>
      <c r="N12" s="1">
        <v>400</v>
      </c>
      <c r="O12" s="1">
        <v>800</v>
      </c>
      <c r="P12" s="1">
        <v>1200</v>
      </c>
      <c r="Q12" s="1">
        <v>2000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row>
    <row r="13" spans="1:60" x14ac:dyDescent="0.25">
      <c r="A13" s="76" t="str">
        <f>NVX_LRD[[#This Row],[Type]]&amp; " "&amp;NVX_LRD[[#This Row],[Niveaux]]</f>
        <v>Commun Iles Galapagos</v>
      </c>
      <c r="B13" s="77">
        <v>1</v>
      </c>
      <c r="C13" s="78" t="s">
        <v>288</v>
      </c>
      <c r="D13" s="78" t="s">
        <v>475</v>
      </c>
      <c r="E13" s="78">
        <v>12</v>
      </c>
      <c r="F13" s="79">
        <v>1</v>
      </c>
      <c r="G13" s="80">
        <v>2</v>
      </c>
      <c r="H13" s="80">
        <v>4</v>
      </c>
      <c r="I13" s="80">
        <v>10</v>
      </c>
      <c r="J13" s="79">
        <v>20</v>
      </c>
      <c r="K13" s="79">
        <v>50</v>
      </c>
      <c r="L13" s="79">
        <v>100</v>
      </c>
      <c r="M13" s="79">
        <v>200</v>
      </c>
      <c r="N13" s="79">
        <v>400</v>
      </c>
      <c r="O13" s="79">
        <v>800</v>
      </c>
      <c r="P13" s="79">
        <v>1200</v>
      </c>
      <c r="Q13" s="79">
        <v>2000</v>
      </c>
      <c r="R13" s="79">
        <v>0</v>
      </c>
      <c r="S13" s="79">
        <v>0</v>
      </c>
      <c r="T13" s="79">
        <v>0</v>
      </c>
      <c r="U13" s="79">
        <v>0</v>
      </c>
      <c r="V13" s="79">
        <v>0</v>
      </c>
      <c r="W13" s="79">
        <v>0</v>
      </c>
      <c r="X13" s="79">
        <v>0</v>
      </c>
      <c r="Y13" s="79">
        <v>0</v>
      </c>
      <c r="Z13" s="79">
        <v>0</v>
      </c>
      <c r="AA13" s="79">
        <v>0</v>
      </c>
      <c r="AB13" s="79">
        <v>0</v>
      </c>
      <c r="AC13" s="79">
        <v>0</v>
      </c>
      <c r="AD13" s="79">
        <v>0</v>
      </c>
      <c r="AE13" s="79">
        <v>0</v>
      </c>
      <c r="AF13" s="79">
        <v>0</v>
      </c>
      <c r="AG13" s="79">
        <v>0</v>
      </c>
      <c r="AH13" s="79">
        <v>0</v>
      </c>
      <c r="AI13" s="79">
        <v>0</v>
      </c>
    </row>
    <row r="14" spans="1:60" s="51" customFormat="1" x14ac:dyDescent="0.25">
      <c r="A14" s="6" t="str">
        <f>NVX_LRD[[#This Row],[Type]]&amp; " "&amp;NVX_LRD[[#This Row],[Niveaux]]</f>
        <v>Commun Murray</v>
      </c>
      <c r="B14" s="8">
        <v>1</v>
      </c>
      <c r="C14" s="5" t="s">
        <v>288</v>
      </c>
      <c r="D14" s="6" t="s">
        <v>215</v>
      </c>
      <c r="E14" s="6">
        <v>13</v>
      </c>
      <c r="F14" s="7">
        <v>1</v>
      </c>
      <c r="G14" s="7">
        <v>2</v>
      </c>
      <c r="H14" s="7">
        <v>4</v>
      </c>
      <c r="I14" s="7">
        <v>10</v>
      </c>
      <c r="J14" s="7">
        <v>20</v>
      </c>
      <c r="K14" s="7">
        <v>50</v>
      </c>
      <c r="L14" s="7">
        <v>100</v>
      </c>
      <c r="M14" s="7">
        <v>200</v>
      </c>
      <c r="N14" s="7">
        <v>400</v>
      </c>
      <c r="O14" s="7">
        <v>800</v>
      </c>
      <c r="P14" s="7">
        <v>1200</v>
      </c>
      <c r="Q14" s="1">
        <v>2000</v>
      </c>
      <c r="R14" s="79">
        <v>0</v>
      </c>
      <c r="S14" s="79">
        <v>0</v>
      </c>
      <c r="T14" s="79">
        <v>0</v>
      </c>
      <c r="U14" s="79">
        <v>0</v>
      </c>
      <c r="V14" s="79">
        <v>0</v>
      </c>
      <c r="W14" s="79">
        <v>0</v>
      </c>
      <c r="X14" s="79">
        <v>0</v>
      </c>
      <c r="Y14" s="79">
        <v>0</v>
      </c>
      <c r="Z14" s="79">
        <v>0</v>
      </c>
      <c r="AA14" s="79">
        <v>0</v>
      </c>
      <c r="AB14" s="79">
        <v>0</v>
      </c>
      <c r="AC14" s="79">
        <v>0</v>
      </c>
      <c r="AD14" s="79">
        <v>0</v>
      </c>
      <c r="AE14" s="79">
        <v>0</v>
      </c>
      <c r="AF14" s="79">
        <v>0</v>
      </c>
      <c r="AG14" s="79">
        <v>0</v>
      </c>
      <c r="AH14" s="79">
        <v>0</v>
      </c>
      <c r="AI14" s="79">
        <v>0</v>
      </c>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row>
    <row r="15" spans="1:60" s="51" customFormat="1" x14ac:dyDescent="0.25">
      <c r="A15" s="8" t="str">
        <f>NVX_LRD[[#This Row],[Type]]&amp; " "&amp;NVX_LRD[[#This Row],[Niveaux]]</f>
        <v>Commun Nil</v>
      </c>
      <c r="B15" s="6">
        <v>1</v>
      </c>
      <c r="C15" s="5" t="s">
        <v>288</v>
      </c>
      <c r="D15" s="8" t="s">
        <v>216</v>
      </c>
      <c r="E15" s="8">
        <v>14</v>
      </c>
      <c r="F15" s="1">
        <v>1</v>
      </c>
      <c r="G15" s="1">
        <v>2</v>
      </c>
      <c r="H15" s="1">
        <v>4</v>
      </c>
      <c r="I15" s="1">
        <v>10</v>
      </c>
      <c r="J15" s="1">
        <v>20</v>
      </c>
      <c r="K15" s="1">
        <v>50</v>
      </c>
      <c r="L15" s="1">
        <v>100</v>
      </c>
      <c r="M15" s="1">
        <v>200</v>
      </c>
      <c r="N15" s="1">
        <v>400</v>
      </c>
      <c r="O15" s="1">
        <v>800</v>
      </c>
      <c r="P15" s="1">
        <v>1200</v>
      </c>
      <c r="Q15" s="1">
        <v>2000</v>
      </c>
      <c r="R15" s="79">
        <v>0</v>
      </c>
      <c r="S15" s="79">
        <v>0</v>
      </c>
      <c r="T15" s="79">
        <v>0</v>
      </c>
      <c r="U15" s="79">
        <v>0</v>
      </c>
      <c r="V15" s="79">
        <v>0</v>
      </c>
      <c r="W15" s="79">
        <v>0</v>
      </c>
      <c r="X15" s="79">
        <v>0</v>
      </c>
      <c r="Y15" s="79">
        <v>0</v>
      </c>
      <c r="Z15" s="79">
        <v>0</v>
      </c>
      <c r="AA15" s="79">
        <v>0</v>
      </c>
      <c r="AB15" s="79">
        <v>0</v>
      </c>
      <c r="AC15" s="79">
        <v>0</v>
      </c>
      <c r="AD15" s="79">
        <v>0</v>
      </c>
      <c r="AE15" s="79">
        <v>0</v>
      </c>
      <c r="AF15" s="79">
        <v>0</v>
      </c>
      <c r="AG15" s="79">
        <v>0</v>
      </c>
      <c r="AH15" s="79">
        <v>0</v>
      </c>
      <c r="AI15" s="79">
        <v>0</v>
      </c>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row>
    <row r="16" spans="1:60" s="51" customFormat="1" x14ac:dyDescent="0.25">
      <c r="A16" s="47" t="str">
        <f>NVX_LRD[[#This Row],[Type]]&amp; " "&amp;NVX_LRD[[#This Row],[Niveaux]]</f>
        <v>Commun Seychelles</v>
      </c>
      <c r="B16" s="6">
        <v>1</v>
      </c>
      <c r="C16" s="48" t="s">
        <v>288</v>
      </c>
      <c r="D16" s="48" t="s">
        <v>323</v>
      </c>
      <c r="E16" s="48">
        <v>15</v>
      </c>
      <c r="F16" s="49">
        <v>1</v>
      </c>
      <c r="G16" s="50">
        <v>2</v>
      </c>
      <c r="H16" s="50">
        <v>4</v>
      </c>
      <c r="I16" s="50">
        <v>10</v>
      </c>
      <c r="J16" s="49">
        <v>20</v>
      </c>
      <c r="K16" s="49">
        <v>50</v>
      </c>
      <c r="L16" s="49">
        <v>100</v>
      </c>
      <c r="M16" s="49">
        <v>200</v>
      </c>
      <c r="N16" s="49">
        <v>400</v>
      </c>
      <c r="O16" s="49">
        <v>800</v>
      </c>
      <c r="P16" s="49">
        <v>1200</v>
      </c>
      <c r="Q16" s="1">
        <v>2000</v>
      </c>
      <c r="R16" s="79">
        <v>0</v>
      </c>
      <c r="S16" s="79">
        <v>0</v>
      </c>
      <c r="T16" s="79">
        <v>0</v>
      </c>
      <c r="U16" s="79">
        <v>0</v>
      </c>
      <c r="V16" s="79">
        <v>0</v>
      </c>
      <c r="W16" s="79">
        <v>0</v>
      </c>
      <c r="X16" s="79">
        <v>0</v>
      </c>
      <c r="Y16" s="79">
        <v>0</v>
      </c>
      <c r="Z16" s="79">
        <v>0</v>
      </c>
      <c r="AA16" s="79">
        <v>0</v>
      </c>
      <c r="AB16" s="79">
        <v>0</v>
      </c>
      <c r="AC16" s="79">
        <v>0</v>
      </c>
      <c r="AD16" s="79">
        <v>0</v>
      </c>
      <c r="AE16" s="79">
        <v>0</v>
      </c>
      <c r="AF16" s="79">
        <v>0</v>
      </c>
      <c r="AG16" s="79">
        <v>0</v>
      </c>
      <c r="AH16" s="79">
        <v>0</v>
      </c>
      <c r="AI16" s="79">
        <v>0</v>
      </c>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row>
    <row r="17" spans="1:60" s="51" customFormat="1" x14ac:dyDescent="0.25">
      <c r="A17" s="47" t="str">
        <f>NVX_LRD[[#This Row],[Type]]&amp; " "&amp;NVX_LRD[[#This Row],[Niveaux]]</f>
        <v>Commun Californie</v>
      </c>
      <c r="B17" s="8">
        <v>1</v>
      </c>
      <c r="C17" s="48" t="s">
        <v>288</v>
      </c>
      <c r="D17" s="48" t="s">
        <v>327</v>
      </c>
      <c r="E17" s="48">
        <v>16</v>
      </c>
      <c r="F17" s="49">
        <v>1</v>
      </c>
      <c r="G17" s="50">
        <v>2</v>
      </c>
      <c r="H17" s="50">
        <v>4</v>
      </c>
      <c r="I17" s="50">
        <v>10</v>
      </c>
      <c r="J17" s="49">
        <v>20</v>
      </c>
      <c r="K17" s="49">
        <v>50</v>
      </c>
      <c r="L17" s="49">
        <v>100</v>
      </c>
      <c r="M17" s="49">
        <v>200</v>
      </c>
      <c r="N17" s="49">
        <v>400</v>
      </c>
      <c r="O17" s="49">
        <v>800</v>
      </c>
      <c r="P17" s="49">
        <v>1200</v>
      </c>
      <c r="Q17" s="1">
        <v>2000</v>
      </c>
      <c r="R17" s="79">
        <v>0</v>
      </c>
      <c r="S17" s="79">
        <v>0</v>
      </c>
      <c r="T17" s="79">
        <v>0</v>
      </c>
      <c r="U17" s="79">
        <v>0</v>
      </c>
      <c r="V17" s="79">
        <v>0</v>
      </c>
      <c r="W17" s="79">
        <v>0</v>
      </c>
      <c r="X17" s="79">
        <v>0</v>
      </c>
      <c r="Y17" s="79">
        <v>0</v>
      </c>
      <c r="Z17" s="79">
        <v>0</v>
      </c>
      <c r="AA17" s="79">
        <v>0</v>
      </c>
      <c r="AB17" s="79">
        <v>0</v>
      </c>
      <c r="AC17" s="79">
        <v>0</v>
      </c>
      <c r="AD17" s="79">
        <v>0</v>
      </c>
      <c r="AE17" s="79">
        <v>0</v>
      </c>
      <c r="AF17" s="79">
        <v>0</v>
      </c>
      <c r="AG17" s="79">
        <v>0</v>
      </c>
      <c r="AH17" s="79">
        <v>0</v>
      </c>
      <c r="AI17" s="79">
        <v>0</v>
      </c>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row>
    <row r="18" spans="1:60" s="51" customFormat="1" x14ac:dyDescent="0.25">
      <c r="A18" s="47" t="str">
        <f>NVX_LRD[[#This Row],[Type]]&amp; " "&amp;NVX_LRD[[#This Row],[Niveaux]]</f>
        <v>Commun Baikal</v>
      </c>
      <c r="B18" s="6">
        <v>1</v>
      </c>
      <c r="C18" s="48" t="s">
        <v>288</v>
      </c>
      <c r="D18" s="48" t="s">
        <v>366</v>
      </c>
      <c r="E18" s="48">
        <v>17</v>
      </c>
      <c r="F18" s="49">
        <v>1</v>
      </c>
      <c r="G18" s="50">
        <v>2</v>
      </c>
      <c r="H18" s="50">
        <v>4</v>
      </c>
      <c r="I18" s="50">
        <v>10</v>
      </c>
      <c r="J18" s="49">
        <v>20</v>
      </c>
      <c r="K18" s="49">
        <v>50</v>
      </c>
      <c r="L18" s="49">
        <v>100</v>
      </c>
      <c r="M18" s="49">
        <v>200</v>
      </c>
      <c r="N18" s="49">
        <v>400</v>
      </c>
      <c r="O18" s="49">
        <v>800</v>
      </c>
      <c r="P18" s="49">
        <v>1200</v>
      </c>
      <c r="Q18" s="1">
        <v>2000</v>
      </c>
      <c r="R18" s="79">
        <v>0</v>
      </c>
      <c r="S18" s="79">
        <v>0</v>
      </c>
      <c r="T18" s="79">
        <v>0</v>
      </c>
      <c r="U18" s="79">
        <v>0</v>
      </c>
      <c r="V18" s="79">
        <v>0</v>
      </c>
      <c r="W18" s="79">
        <v>0</v>
      </c>
      <c r="X18" s="79">
        <v>0</v>
      </c>
      <c r="Y18" s="79">
        <v>0</v>
      </c>
      <c r="Z18" s="79">
        <v>0</v>
      </c>
      <c r="AA18" s="79">
        <v>0</v>
      </c>
      <c r="AB18" s="79">
        <v>0</v>
      </c>
      <c r="AC18" s="79">
        <v>0</v>
      </c>
      <c r="AD18" s="79">
        <v>0</v>
      </c>
      <c r="AE18" s="79">
        <v>0</v>
      </c>
      <c r="AF18" s="79">
        <v>0</v>
      </c>
      <c r="AG18" s="79">
        <v>0</v>
      </c>
      <c r="AH18" s="79">
        <v>0</v>
      </c>
      <c r="AI18" s="79">
        <v>0</v>
      </c>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25">
      <c r="A19" s="47" t="str">
        <f>NVX_LRD[[#This Row],[Type]]&amp; " "&amp;NVX_LRD[[#This Row],[Niveaux]]</f>
        <v>Commun Fernando</v>
      </c>
      <c r="B19" s="6">
        <v>1</v>
      </c>
      <c r="C19" s="48" t="s">
        <v>288</v>
      </c>
      <c r="D19" s="48" t="s">
        <v>367</v>
      </c>
      <c r="E19" s="48">
        <v>18</v>
      </c>
      <c r="F19" s="49">
        <v>1</v>
      </c>
      <c r="G19" s="50">
        <v>2</v>
      </c>
      <c r="H19" s="50">
        <v>4</v>
      </c>
      <c r="I19" s="50">
        <v>10</v>
      </c>
      <c r="J19" s="49">
        <v>20</v>
      </c>
      <c r="K19" s="49">
        <v>50</v>
      </c>
      <c r="L19" s="49">
        <v>100</v>
      </c>
      <c r="M19" s="49">
        <v>200</v>
      </c>
      <c r="N19" s="49">
        <v>400</v>
      </c>
      <c r="O19" s="49">
        <v>800</v>
      </c>
      <c r="P19" s="49">
        <v>1200</v>
      </c>
      <c r="Q19" s="1">
        <v>2000</v>
      </c>
      <c r="R19" s="79">
        <v>0</v>
      </c>
      <c r="S19" s="79">
        <v>0</v>
      </c>
      <c r="T19" s="79">
        <v>0</v>
      </c>
      <c r="U19" s="79">
        <v>0</v>
      </c>
      <c r="V19" s="79">
        <v>0</v>
      </c>
      <c r="W19" s="79">
        <v>0</v>
      </c>
      <c r="X19" s="79">
        <v>0</v>
      </c>
      <c r="Y19" s="79">
        <v>0</v>
      </c>
      <c r="Z19" s="79">
        <v>0</v>
      </c>
      <c r="AA19" s="79">
        <v>0</v>
      </c>
      <c r="AB19" s="79">
        <v>0</v>
      </c>
      <c r="AC19" s="79">
        <v>0</v>
      </c>
      <c r="AD19" s="79">
        <v>0</v>
      </c>
      <c r="AE19" s="79">
        <v>0</v>
      </c>
      <c r="AF19" s="79">
        <v>0</v>
      </c>
      <c r="AG19" s="79">
        <v>0</v>
      </c>
      <c r="AH19" s="79">
        <v>0</v>
      </c>
      <c r="AI19" s="79">
        <v>0</v>
      </c>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25">
      <c r="A20" s="47" t="str">
        <f>NVX_LRD[[#This Row],[Type]]&amp; " "&amp;NVX_LRD[[#This Row],[Niveaux]]</f>
        <v>Commun Monde Perdu</v>
      </c>
      <c r="B20" s="8">
        <v>1</v>
      </c>
      <c r="C20" s="48" t="s">
        <v>288</v>
      </c>
      <c r="D20" s="48" t="s">
        <v>393</v>
      </c>
      <c r="E20" s="48">
        <v>19</v>
      </c>
      <c r="F20" s="49">
        <v>1</v>
      </c>
      <c r="G20" s="50">
        <v>2</v>
      </c>
      <c r="H20" s="50">
        <v>4</v>
      </c>
      <c r="I20" s="50">
        <v>10</v>
      </c>
      <c r="J20" s="49">
        <v>20</v>
      </c>
      <c r="K20" s="49">
        <v>50</v>
      </c>
      <c r="L20" s="49">
        <v>100</v>
      </c>
      <c r="M20" s="49">
        <v>200</v>
      </c>
      <c r="N20" s="49">
        <v>400</v>
      </c>
      <c r="O20" s="49">
        <v>800</v>
      </c>
      <c r="P20" s="49">
        <v>1200</v>
      </c>
      <c r="Q20" s="1">
        <v>2000</v>
      </c>
      <c r="R20" s="79">
        <v>0</v>
      </c>
      <c r="S20" s="79">
        <v>0</v>
      </c>
      <c r="T20" s="79">
        <v>0</v>
      </c>
      <c r="U20" s="79">
        <v>0</v>
      </c>
      <c r="V20" s="79">
        <v>0</v>
      </c>
      <c r="W20" s="79">
        <v>0</v>
      </c>
      <c r="X20" s="79">
        <v>0</v>
      </c>
      <c r="Y20" s="79">
        <v>0</v>
      </c>
      <c r="Z20" s="79">
        <v>0</v>
      </c>
      <c r="AA20" s="79">
        <v>0</v>
      </c>
      <c r="AB20" s="79">
        <v>0</v>
      </c>
      <c r="AC20" s="79">
        <v>0</v>
      </c>
      <c r="AD20" s="79">
        <v>0</v>
      </c>
      <c r="AE20" s="79">
        <v>0</v>
      </c>
      <c r="AF20" s="79">
        <v>0</v>
      </c>
      <c r="AG20" s="79">
        <v>0</v>
      </c>
      <c r="AH20" s="79">
        <v>0</v>
      </c>
      <c r="AI20" s="79">
        <v>0</v>
      </c>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row r="21" spans="1:60" x14ac:dyDescent="0.25">
      <c r="A21" s="76" t="str">
        <f>NVX_LRD[[#This Row],[Type]]&amp; " "&amp;NVX_LRD[[#This Row],[Niveaux]]</f>
        <v>Commun Biwa</v>
      </c>
      <c r="B21" s="77">
        <v>1</v>
      </c>
      <c r="C21" s="78" t="s">
        <v>288</v>
      </c>
      <c r="D21" s="78" t="s">
        <v>450</v>
      </c>
      <c r="E21" s="78">
        <v>21</v>
      </c>
      <c r="F21" s="79">
        <v>1</v>
      </c>
      <c r="G21" s="80">
        <v>2</v>
      </c>
      <c r="H21" s="80">
        <v>4</v>
      </c>
      <c r="I21" s="80">
        <v>10</v>
      </c>
      <c r="J21" s="79">
        <v>20</v>
      </c>
      <c r="K21" s="79">
        <v>50</v>
      </c>
      <c r="L21" s="79">
        <v>100</v>
      </c>
      <c r="M21" s="79">
        <v>200</v>
      </c>
      <c r="N21" s="79">
        <v>400</v>
      </c>
      <c r="O21" s="79">
        <v>800</v>
      </c>
      <c r="P21" s="79">
        <v>1200</v>
      </c>
      <c r="Q21" s="79">
        <v>2000</v>
      </c>
      <c r="R21" s="79">
        <v>0</v>
      </c>
      <c r="S21" s="79">
        <v>0</v>
      </c>
      <c r="T21" s="79">
        <v>0</v>
      </c>
      <c r="U21" s="79">
        <v>0</v>
      </c>
      <c r="V21" s="79">
        <v>0</v>
      </c>
      <c r="W21" s="79">
        <v>0</v>
      </c>
      <c r="X21" s="79">
        <v>0</v>
      </c>
      <c r="Y21" s="79">
        <v>0</v>
      </c>
      <c r="Z21" s="79">
        <v>0</v>
      </c>
      <c r="AA21" s="79">
        <v>0</v>
      </c>
      <c r="AB21" s="79">
        <v>0</v>
      </c>
      <c r="AC21" s="79">
        <v>0</v>
      </c>
      <c r="AD21" s="79">
        <v>0</v>
      </c>
      <c r="AE21" s="79">
        <v>0</v>
      </c>
      <c r="AF21" s="79">
        <v>0</v>
      </c>
      <c r="AG21" s="79">
        <v>0</v>
      </c>
      <c r="AH21" s="79">
        <v>0</v>
      </c>
      <c r="AI21" s="79">
        <v>0</v>
      </c>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row>
    <row r="22" spans="1:60" x14ac:dyDescent="0.25">
      <c r="A22" s="76" t="str">
        <f>NVX_LRD[[#This Row],[Type]]&amp; " "&amp;NVX_LRD[[#This Row],[Niveaux]]</f>
        <v>Commun Fleuve Yang-Tse</v>
      </c>
      <c r="B22" s="77">
        <v>1</v>
      </c>
      <c r="C22" s="78" t="s">
        <v>288</v>
      </c>
      <c r="D22" s="78" t="s">
        <v>513</v>
      </c>
      <c r="E22" s="78">
        <v>22</v>
      </c>
      <c r="F22" s="79">
        <v>1</v>
      </c>
      <c r="G22" s="80">
        <v>2</v>
      </c>
      <c r="H22" s="80">
        <v>4</v>
      </c>
      <c r="I22" s="80">
        <v>10</v>
      </c>
      <c r="J22" s="79">
        <v>20</v>
      </c>
      <c r="K22" s="79">
        <v>50</v>
      </c>
      <c r="L22" s="79">
        <v>100</v>
      </c>
      <c r="M22" s="79">
        <v>200</v>
      </c>
      <c r="N22" s="79">
        <v>400</v>
      </c>
      <c r="O22" s="79">
        <v>800</v>
      </c>
      <c r="P22" s="79">
        <v>1200</v>
      </c>
      <c r="Q22" s="79">
        <v>2000</v>
      </c>
      <c r="R22" s="79">
        <v>0</v>
      </c>
      <c r="S22" s="79">
        <v>0</v>
      </c>
      <c r="T22" s="79">
        <v>0</v>
      </c>
      <c r="U22" s="79">
        <v>0</v>
      </c>
      <c r="V22" s="79">
        <v>0</v>
      </c>
      <c r="W22" s="79">
        <v>0</v>
      </c>
      <c r="X22" s="79">
        <v>0</v>
      </c>
      <c r="Y22" s="79">
        <v>0</v>
      </c>
      <c r="Z22" s="79">
        <v>0</v>
      </c>
      <c r="AA22" s="79">
        <v>0</v>
      </c>
      <c r="AB22" s="79">
        <v>0</v>
      </c>
      <c r="AC22" s="79">
        <v>0</v>
      </c>
      <c r="AD22" s="79">
        <v>0</v>
      </c>
      <c r="AE22" s="79">
        <v>0</v>
      </c>
      <c r="AF22" s="79">
        <v>0</v>
      </c>
      <c r="AG22" s="79">
        <v>0</v>
      </c>
      <c r="AH22" s="79">
        <v>0</v>
      </c>
      <c r="AI22" s="79">
        <v>0</v>
      </c>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row>
    <row r="23" spans="1:60" x14ac:dyDescent="0.25">
      <c r="A23" s="76" t="str">
        <f>NVX_LRD[[#This Row],[Type]]&amp; " "&amp;NVX_LRD[[#This Row],[Niveaux]]</f>
        <v>Commun Groenland</v>
      </c>
      <c r="B23" s="77">
        <v>1</v>
      </c>
      <c r="C23" s="78" t="s">
        <v>288</v>
      </c>
      <c r="D23" s="78" t="s">
        <v>493</v>
      </c>
      <c r="E23" s="78">
        <v>23</v>
      </c>
      <c r="F23" s="79">
        <v>1</v>
      </c>
      <c r="G23" s="80">
        <v>2</v>
      </c>
      <c r="H23" s="80">
        <v>4</v>
      </c>
      <c r="I23" s="80">
        <v>10</v>
      </c>
      <c r="J23" s="79">
        <v>20</v>
      </c>
      <c r="K23" s="79">
        <v>50</v>
      </c>
      <c r="L23" s="79">
        <v>100</v>
      </c>
      <c r="M23" s="79">
        <v>200</v>
      </c>
      <c r="N23" s="79">
        <v>400</v>
      </c>
      <c r="O23" s="79">
        <v>800</v>
      </c>
      <c r="P23" s="79">
        <v>1200</v>
      </c>
      <c r="Q23" s="79">
        <v>2000</v>
      </c>
      <c r="R23" s="79">
        <v>0</v>
      </c>
      <c r="S23" s="79">
        <v>0</v>
      </c>
      <c r="T23" s="79">
        <v>0</v>
      </c>
      <c r="U23" s="79">
        <v>0</v>
      </c>
      <c r="V23" s="79">
        <v>0</v>
      </c>
      <c r="W23" s="79">
        <v>0</v>
      </c>
      <c r="X23" s="79">
        <v>0</v>
      </c>
      <c r="Y23" s="79">
        <v>0</v>
      </c>
      <c r="Z23" s="79">
        <v>0</v>
      </c>
      <c r="AA23" s="79">
        <v>0</v>
      </c>
      <c r="AB23" s="79">
        <v>0</v>
      </c>
      <c r="AC23" s="79">
        <v>0</v>
      </c>
      <c r="AD23" s="79">
        <v>0</v>
      </c>
      <c r="AE23" s="79">
        <v>0</v>
      </c>
      <c r="AF23" s="79">
        <v>0</v>
      </c>
      <c r="AG23" s="79">
        <v>0</v>
      </c>
      <c r="AH23" s="79">
        <v>0</v>
      </c>
      <c r="AI23" s="79">
        <v>0</v>
      </c>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row>
    <row r="24" spans="1:60" x14ac:dyDescent="0.25">
      <c r="A24" s="76" t="str">
        <f>NVX_LRD[[#This Row],[Type]]&amp; " "&amp;NVX_LRD[[#This Row],[Niveaux]]</f>
        <v>Commun Lac Nicaragua</v>
      </c>
      <c r="B24" s="77">
        <v>1</v>
      </c>
      <c r="C24" s="78" t="s">
        <v>288</v>
      </c>
      <c r="D24" s="78" t="s">
        <v>494</v>
      </c>
      <c r="E24" s="78">
        <v>24</v>
      </c>
      <c r="F24" s="79">
        <v>1</v>
      </c>
      <c r="G24" s="80">
        <v>2</v>
      </c>
      <c r="H24" s="80">
        <v>4</v>
      </c>
      <c r="I24" s="80">
        <v>10</v>
      </c>
      <c r="J24" s="79">
        <v>20</v>
      </c>
      <c r="K24" s="79">
        <v>50</v>
      </c>
      <c r="L24" s="79">
        <v>100</v>
      </c>
      <c r="M24" s="79">
        <v>200</v>
      </c>
      <c r="N24" s="79">
        <v>400</v>
      </c>
      <c r="O24" s="79">
        <v>800</v>
      </c>
      <c r="P24" s="79">
        <v>1200</v>
      </c>
      <c r="Q24" s="79">
        <v>2000</v>
      </c>
      <c r="R24" s="79">
        <v>0</v>
      </c>
      <c r="S24" s="79">
        <v>0</v>
      </c>
      <c r="T24" s="79">
        <v>0</v>
      </c>
      <c r="U24" s="79">
        <v>0</v>
      </c>
      <c r="V24" s="79">
        <v>0</v>
      </c>
      <c r="W24" s="79">
        <v>0</v>
      </c>
      <c r="X24" s="79">
        <v>0</v>
      </c>
      <c r="Y24" s="79">
        <v>0</v>
      </c>
      <c r="Z24" s="79">
        <v>0</v>
      </c>
      <c r="AA24" s="79">
        <v>0</v>
      </c>
      <c r="AB24" s="79">
        <v>0</v>
      </c>
      <c r="AC24" s="79">
        <v>0</v>
      </c>
      <c r="AD24" s="79">
        <v>0</v>
      </c>
      <c r="AE24" s="79">
        <v>0</v>
      </c>
      <c r="AF24" s="79">
        <v>0</v>
      </c>
      <c r="AG24" s="79">
        <v>0</v>
      </c>
      <c r="AH24" s="79">
        <v>0</v>
      </c>
      <c r="AI24" s="79">
        <v>0</v>
      </c>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row>
    <row r="25" spans="1:60" x14ac:dyDescent="0.25">
      <c r="A25" s="76" t="str">
        <f>NVX_LRD[[#This Row],[Type]]&amp; " "&amp;NVX_LRD[[#This Row],[Niveaux]]</f>
        <v>Commun Grands Lacs</v>
      </c>
      <c r="B25" s="77">
        <v>1</v>
      </c>
      <c r="C25" s="78" t="s">
        <v>288</v>
      </c>
      <c r="D25" s="78" t="s">
        <v>495</v>
      </c>
      <c r="E25" s="78">
        <v>25</v>
      </c>
      <c r="F25" s="79">
        <v>1</v>
      </c>
      <c r="G25" s="80">
        <v>2</v>
      </c>
      <c r="H25" s="80">
        <v>4</v>
      </c>
      <c r="I25" s="80">
        <v>10</v>
      </c>
      <c r="J25" s="79">
        <v>20</v>
      </c>
      <c r="K25" s="79">
        <v>50</v>
      </c>
      <c r="L25" s="79">
        <v>100</v>
      </c>
      <c r="M25" s="79">
        <v>200</v>
      </c>
      <c r="N25" s="79">
        <v>400</v>
      </c>
      <c r="O25" s="79">
        <v>800</v>
      </c>
      <c r="P25" s="79">
        <v>1200</v>
      </c>
      <c r="Q25" s="79">
        <v>2000</v>
      </c>
      <c r="R25" s="79">
        <v>0</v>
      </c>
      <c r="S25" s="79">
        <v>0</v>
      </c>
      <c r="T25" s="79">
        <v>0</v>
      </c>
      <c r="U25" s="79">
        <v>0</v>
      </c>
      <c r="V25" s="79">
        <v>0</v>
      </c>
      <c r="W25" s="79">
        <v>0</v>
      </c>
      <c r="X25" s="79">
        <v>0</v>
      </c>
      <c r="Y25" s="79">
        <v>0</v>
      </c>
      <c r="Z25" s="79">
        <v>0</v>
      </c>
      <c r="AA25" s="79">
        <v>0</v>
      </c>
      <c r="AB25" s="79">
        <v>0</v>
      </c>
      <c r="AC25" s="79">
        <v>0</v>
      </c>
      <c r="AD25" s="79">
        <v>0</v>
      </c>
      <c r="AE25" s="79">
        <v>0</v>
      </c>
      <c r="AF25" s="79">
        <v>0</v>
      </c>
      <c r="AG25" s="79">
        <v>0</v>
      </c>
      <c r="AH25" s="79">
        <v>0</v>
      </c>
      <c r="AI25" s="79">
        <v>0</v>
      </c>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row>
    <row r="26" spans="1:60" x14ac:dyDescent="0.25">
      <c r="A26" s="76" t="str">
        <f>NVX_LRD[[#This Row],[Type]]&amp; " "&amp;NVX_LRD[[#This Row],[Niveaux]]</f>
        <v>Commun Eaux Profondes</v>
      </c>
      <c r="B26" s="77">
        <v>1</v>
      </c>
      <c r="C26" s="78" t="s">
        <v>288</v>
      </c>
      <c r="D26" s="78" t="s">
        <v>564</v>
      </c>
      <c r="E26" s="78">
        <v>26</v>
      </c>
      <c r="F26" s="79">
        <v>1</v>
      </c>
      <c r="G26" s="80">
        <v>2</v>
      </c>
      <c r="H26" s="80">
        <v>4</v>
      </c>
      <c r="I26" s="80">
        <v>10</v>
      </c>
      <c r="J26" s="79">
        <v>20</v>
      </c>
      <c r="K26" s="79">
        <v>50</v>
      </c>
      <c r="L26" s="79">
        <v>100</v>
      </c>
      <c r="M26" s="79">
        <v>200</v>
      </c>
      <c r="N26" s="79">
        <v>400</v>
      </c>
      <c r="O26" s="79">
        <v>800</v>
      </c>
      <c r="P26" s="79">
        <v>1200</v>
      </c>
      <c r="Q26" s="79">
        <v>2000</v>
      </c>
      <c r="R26" s="79">
        <v>0</v>
      </c>
      <c r="S26" s="79">
        <v>0</v>
      </c>
      <c r="T26" s="79">
        <v>0</v>
      </c>
      <c r="U26" s="79">
        <v>0</v>
      </c>
      <c r="V26" s="79">
        <v>0</v>
      </c>
      <c r="W26" s="79">
        <v>0</v>
      </c>
      <c r="X26" s="79">
        <v>0</v>
      </c>
      <c r="Y26" s="79">
        <v>0</v>
      </c>
      <c r="Z26" s="79">
        <v>0</v>
      </c>
      <c r="AA26" s="79">
        <v>0</v>
      </c>
      <c r="AB26" s="79">
        <v>0</v>
      </c>
      <c r="AC26" s="79">
        <v>0</v>
      </c>
      <c r="AD26" s="79">
        <v>0</v>
      </c>
      <c r="AE26" s="79">
        <v>0</v>
      </c>
      <c r="AF26" s="79">
        <v>0</v>
      </c>
      <c r="AG26" s="79">
        <v>0</v>
      </c>
      <c r="AH26" s="79">
        <v>0</v>
      </c>
      <c r="AI26" s="79">
        <v>0</v>
      </c>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row>
    <row r="27" spans="1:60" x14ac:dyDescent="0.25">
      <c r="A27" s="76" t="str">
        <f>NVX_LRD[[#This Row],[Type]]&amp; " "&amp;NVX_LRD[[#This Row],[Niveaux]]</f>
        <v>Commun Colorado</v>
      </c>
      <c r="B27" s="77">
        <v>1</v>
      </c>
      <c r="C27" s="78" t="s">
        <v>288</v>
      </c>
      <c r="D27" s="78" t="s">
        <v>580</v>
      </c>
      <c r="E27" s="78">
        <v>27</v>
      </c>
      <c r="F27" s="79">
        <v>1</v>
      </c>
      <c r="G27" s="80">
        <v>2</v>
      </c>
      <c r="H27" s="80">
        <v>4</v>
      </c>
      <c r="I27" s="80">
        <v>10</v>
      </c>
      <c r="J27" s="79">
        <v>20</v>
      </c>
      <c r="K27" s="79">
        <v>50</v>
      </c>
      <c r="L27" s="79">
        <v>100</v>
      </c>
      <c r="M27" s="79">
        <v>200</v>
      </c>
      <c r="N27" s="79">
        <v>400</v>
      </c>
      <c r="O27" s="79">
        <v>800</v>
      </c>
      <c r="P27" s="79">
        <v>1200</v>
      </c>
      <c r="Q27" s="79">
        <v>2000</v>
      </c>
      <c r="R27" s="79">
        <v>0</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0</v>
      </c>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row>
    <row r="28" spans="1:60" x14ac:dyDescent="0.25">
      <c r="A28" s="76" t="str">
        <f>NVX_LRD[[#This Row],[Type]]&amp; " "&amp;NVX_LRD[[#This Row],[Niveaux]]</f>
        <v>Commun New Zeland</v>
      </c>
      <c r="B28" s="77">
        <v>1</v>
      </c>
      <c r="C28" s="78" t="s">
        <v>288</v>
      </c>
      <c r="D28" s="78" t="s">
        <v>610</v>
      </c>
      <c r="E28" s="78">
        <v>28</v>
      </c>
      <c r="F28" s="79">
        <v>1</v>
      </c>
      <c r="G28" s="80">
        <v>2</v>
      </c>
      <c r="H28" s="80">
        <v>4</v>
      </c>
      <c r="I28" s="80">
        <v>10</v>
      </c>
      <c r="J28" s="79">
        <v>20</v>
      </c>
      <c r="K28" s="79">
        <v>50</v>
      </c>
      <c r="L28" s="79">
        <v>100</v>
      </c>
      <c r="M28" s="79">
        <v>200</v>
      </c>
      <c r="N28" s="79">
        <v>400</v>
      </c>
      <c r="O28" s="79">
        <v>800</v>
      </c>
      <c r="P28" s="79">
        <v>1200</v>
      </c>
      <c r="Q28" s="79">
        <v>2000</v>
      </c>
      <c r="R28" s="79">
        <v>0</v>
      </c>
      <c r="S28" s="79">
        <v>0</v>
      </c>
      <c r="T28" s="79">
        <v>0</v>
      </c>
      <c r="U28" s="79">
        <v>0</v>
      </c>
      <c r="V28" s="79">
        <v>0</v>
      </c>
      <c r="W28" s="79">
        <v>0</v>
      </c>
      <c r="X28" s="79">
        <v>0</v>
      </c>
      <c r="Y28" s="79">
        <v>0</v>
      </c>
      <c r="Z28" s="79">
        <v>0</v>
      </c>
      <c r="AA28" s="79">
        <v>0</v>
      </c>
      <c r="AB28" s="79">
        <v>0</v>
      </c>
      <c r="AC28" s="79">
        <v>0</v>
      </c>
      <c r="AD28" s="79">
        <v>0</v>
      </c>
      <c r="AE28" s="79">
        <v>0</v>
      </c>
      <c r="AF28" s="79">
        <v>0</v>
      </c>
      <c r="AG28" s="79">
        <v>0</v>
      </c>
      <c r="AH28" s="79">
        <v>0</v>
      </c>
      <c r="AI28" s="79">
        <v>0</v>
      </c>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row>
    <row r="29" spans="1:60" s="54" customFormat="1" x14ac:dyDescent="0.25">
      <c r="A29" s="87" t="str">
        <f>NVX_LRD[[#This Row],[Type]]&amp; " "&amp;NVX_LRD[[#This Row],[Niveaux]]</f>
        <v>Commun Himalaya</v>
      </c>
      <c r="B29" s="88">
        <v>1</v>
      </c>
      <c r="C29" s="89" t="s">
        <v>288</v>
      </c>
      <c r="D29" s="89" t="s">
        <v>649</v>
      </c>
      <c r="E29" s="89">
        <v>20</v>
      </c>
      <c r="F29" s="90">
        <v>1</v>
      </c>
      <c r="G29" s="91">
        <v>2</v>
      </c>
      <c r="H29" s="91">
        <v>4</v>
      </c>
      <c r="I29" s="91">
        <v>10</v>
      </c>
      <c r="J29" s="90">
        <v>20</v>
      </c>
      <c r="K29" s="90">
        <v>50</v>
      </c>
      <c r="L29" s="90">
        <v>100</v>
      </c>
      <c r="M29" s="90">
        <v>200</v>
      </c>
      <c r="N29" s="90">
        <v>400</v>
      </c>
      <c r="O29" s="90">
        <v>800</v>
      </c>
      <c r="P29" s="90">
        <v>1200</v>
      </c>
      <c r="Q29" s="90">
        <v>2000</v>
      </c>
      <c r="R29" s="79">
        <v>0</v>
      </c>
      <c r="S29" s="79">
        <v>0</v>
      </c>
      <c r="T29" s="79">
        <v>0</v>
      </c>
      <c r="U29" s="79">
        <v>0</v>
      </c>
      <c r="V29" s="79">
        <v>0</v>
      </c>
      <c r="W29" s="79">
        <v>0</v>
      </c>
      <c r="X29" s="79">
        <v>0</v>
      </c>
      <c r="Y29" s="79">
        <v>0</v>
      </c>
      <c r="Z29" s="79">
        <v>0</v>
      </c>
      <c r="AA29" s="79">
        <v>0</v>
      </c>
      <c r="AB29" s="79">
        <v>0</v>
      </c>
      <c r="AC29" s="79">
        <v>0</v>
      </c>
      <c r="AD29" s="79">
        <v>0</v>
      </c>
      <c r="AE29" s="79">
        <v>0</v>
      </c>
      <c r="AF29" s="79">
        <v>0</v>
      </c>
      <c r="AG29" s="79">
        <v>0</v>
      </c>
      <c r="AH29" s="79">
        <v>0</v>
      </c>
      <c r="AI29" s="79">
        <v>0</v>
      </c>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row>
    <row r="30" spans="1:60" s="54" customFormat="1" x14ac:dyDescent="0.25">
      <c r="A30" s="10" t="str">
        <f>NVX_LRD[[#This Row],[Type]]&amp; " "&amp;NVX_LRD[[#This Row],[Niveaux]]</f>
        <v>Rare Floride</v>
      </c>
      <c r="B30" s="10">
        <v>2</v>
      </c>
      <c r="C30" s="9" t="s">
        <v>289</v>
      </c>
      <c r="D30" s="10" t="s">
        <v>9</v>
      </c>
      <c r="E30" s="10">
        <v>1</v>
      </c>
      <c r="F30" s="11">
        <v>1</v>
      </c>
      <c r="G30" s="11">
        <v>2</v>
      </c>
      <c r="H30" s="11">
        <v>4</v>
      </c>
      <c r="I30" s="11">
        <v>10</v>
      </c>
      <c r="J30" s="11">
        <v>20</v>
      </c>
      <c r="K30" s="11">
        <v>50</v>
      </c>
      <c r="L30" s="11">
        <v>100</v>
      </c>
      <c r="M30" s="11">
        <v>100</v>
      </c>
      <c r="N30" s="11">
        <v>400</v>
      </c>
      <c r="O30" s="11">
        <v>800</v>
      </c>
      <c r="P30" s="11">
        <v>1200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row>
    <row r="31" spans="1:60" s="54" customFormat="1" x14ac:dyDescent="0.25">
      <c r="A31" s="12" t="str">
        <f>NVX_LRD[[#This Row],[Type]]&amp; " "&amp;NVX_LRD[[#This Row],[Niveaux]]</f>
        <v>Rare Gunter</v>
      </c>
      <c r="B31" s="12">
        <v>2</v>
      </c>
      <c r="C31" s="9" t="s">
        <v>289</v>
      </c>
      <c r="D31" s="12" t="s">
        <v>10</v>
      </c>
      <c r="E31" s="12">
        <v>2</v>
      </c>
      <c r="F31" s="13">
        <v>1</v>
      </c>
      <c r="G31" s="13">
        <v>2</v>
      </c>
      <c r="H31" s="13">
        <v>4</v>
      </c>
      <c r="I31" s="13">
        <v>10</v>
      </c>
      <c r="J31" s="13">
        <v>20</v>
      </c>
      <c r="K31" s="13">
        <v>50</v>
      </c>
      <c r="L31" s="13">
        <v>100</v>
      </c>
      <c r="M31" s="13">
        <v>200</v>
      </c>
      <c r="N31" s="13">
        <v>400</v>
      </c>
      <c r="O31" s="13">
        <v>800</v>
      </c>
      <c r="P31" s="11">
        <v>1200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s="54" customFormat="1" x14ac:dyDescent="0.25">
      <c r="A32" s="10" t="str">
        <f>NVX_LRD[[#This Row],[Type]]&amp; " "&amp;NVX_LRD[[#This Row],[Niveaux]]</f>
        <v>Rare Kenai</v>
      </c>
      <c r="B32" s="10">
        <v>2</v>
      </c>
      <c r="C32" s="9" t="s">
        <v>289</v>
      </c>
      <c r="D32" s="10" t="s">
        <v>85</v>
      </c>
      <c r="E32" s="10">
        <v>3</v>
      </c>
      <c r="F32" s="11">
        <v>1</v>
      </c>
      <c r="G32" s="11">
        <v>2</v>
      </c>
      <c r="H32" s="11">
        <v>4</v>
      </c>
      <c r="I32" s="11">
        <v>10</v>
      </c>
      <c r="J32" s="11">
        <v>20</v>
      </c>
      <c r="K32" s="11">
        <v>50</v>
      </c>
      <c r="L32" s="11">
        <v>100</v>
      </c>
      <c r="M32" s="11">
        <v>200</v>
      </c>
      <c r="N32" s="11">
        <v>400</v>
      </c>
      <c r="O32" s="11">
        <v>800</v>
      </c>
      <c r="P32" s="11">
        <v>1200</v>
      </c>
      <c r="Q32" s="11">
        <v>0</v>
      </c>
      <c r="R32" s="11">
        <v>0</v>
      </c>
      <c r="S32" s="11">
        <v>0</v>
      </c>
      <c r="T32" s="11">
        <v>0</v>
      </c>
      <c r="U32" s="11">
        <v>0</v>
      </c>
      <c r="V32" s="11">
        <v>0</v>
      </c>
      <c r="W32" s="11">
        <v>0</v>
      </c>
      <c r="X32" s="11">
        <v>0</v>
      </c>
      <c r="Y32" s="11">
        <v>0</v>
      </c>
      <c r="Z32" s="11">
        <v>0</v>
      </c>
      <c r="AA32" s="11">
        <v>0</v>
      </c>
      <c r="AB32" s="11">
        <v>0</v>
      </c>
      <c r="AC32" s="11">
        <v>0</v>
      </c>
      <c r="AD32" s="11">
        <v>0</v>
      </c>
      <c r="AE32" s="11">
        <v>0</v>
      </c>
      <c r="AF32" s="11">
        <v>0</v>
      </c>
      <c r="AG32" s="11">
        <v>0</v>
      </c>
      <c r="AH32" s="11">
        <v>0</v>
      </c>
      <c r="AI32" s="11">
        <v>0</v>
      </c>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60" s="54" customFormat="1" x14ac:dyDescent="0.25">
      <c r="A33" s="12" t="str">
        <f>NVX_LRD[[#This Row],[Type]]&amp; " "&amp;NVX_LRD[[#This Row],[Niveaux]]</f>
        <v>Rare Amazone</v>
      </c>
      <c r="B33" s="10">
        <v>2</v>
      </c>
      <c r="C33" s="9" t="s">
        <v>289</v>
      </c>
      <c r="D33" s="9" t="s">
        <v>87</v>
      </c>
      <c r="E33" s="9">
        <v>4</v>
      </c>
      <c r="F33" s="13">
        <v>1</v>
      </c>
      <c r="G33" s="13">
        <v>2</v>
      </c>
      <c r="H33" s="13">
        <v>4</v>
      </c>
      <c r="I33" s="13">
        <v>10</v>
      </c>
      <c r="J33" s="13">
        <v>20</v>
      </c>
      <c r="K33" s="13">
        <v>50</v>
      </c>
      <c r="L33" s="13">
        <v>100</v>
      </c>
      <c r="M33" s="13">
        <v>200</v>
      </c>
      <c r="N33" s="13">
        <v>400</v>
      </c>
      <c r="O33" s="13">
        <v>800</v>
      </c>
      <c r="P33" s="11">
        <v>1200</v>
      </c>
      <c r="Q33" s="11">
        <v>0</v>
      </c>
      <c r="R33" s="11">
        <v>0</v>
      </c>
      <c r="S33" s="11">
        <v>0</v>
      </c>
      <c r="T33" s="11">
        <v>0</v>
      </c>
      <c r="U33" s="11">
        <v>0</v>
      </c>
      <c r="V33" s="11">
        <v>0</v>
      </c>
      <c r="W33" s="11">
        <v>0</v>
      </c>
      <c r="X33" s="11">
        <v>0</v>
      </c>
      <c r="Y33" s="11">
        <v>0</v>
      </c>
      <c r="Z33" s="11">
        <v>0</v>
      </c>
      <c r="AA33" s="11">
        <v>0</v>
      </c>
      <c r="AB33" s="11">
        <v>0</v>
      </c>
      <c r="AC33" s="11">
        <v>0</v>
      </c>
      <c r="AD33" s="11">
        <v>0</v>
      </c>
      <c r="AE33" s="11">
        <v>0</v>
      </c>
      <c r="AF33" s="11">
        <v>0</v>
      </c>
      <c r="AG33" s="11">
        <v>0</v>
      </c>
      <c r="AH33" s="11">
        <v>0</v>
      </c>
      <c r="AI33" s="11">
        <v>0</v>
      </c>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row>
    <row r="34" spans="1:60" x14ac:dyDescent="0.25">
      <c r="A34" s="10" t="str">
        <f>NVX_LRD[[#This Row],[Type]]&amp; " "&amp;NVX_LRD[[#This Row],[Niveaux]]</f>
        <v>Rare Lochness</v>
      </c>
      <c r="B34" s="12">
        <v>2</v>
      </c>
      <c r="C34" s="9" t="s">
        <v>289</v>
      </c>
      <c r="D34" s="14" t="s">
        <v>88</v>
      </c>
      <c r="E34" s="14">
        <v>5</v>
      </c>
      <c r="F34" s="11">
        <v>1</v>
      </c>
      <c r="G34" s="11">
        <v>2</v>
      </c>
      <c r="H34" s="11">
        <v>4</v>
      </c>
      <c r="I34" s="11">
        <v>10</v>
      </c>
      <c r="J34" s="11">
        <v>20</v>
      </c>
      <c r="K34" s="11">
        <v>50</v>
      </c>
      <c r="L34" s="11">
        <v>100</v>
      </c>
      <c r="M34" s="11">
        <v>200</v>
      </c>
      <c r="N34" s="11">
        <v>400</v>
      </c>
      <c r="O34" s="11">
        <v>800</v>
      </c>
      <c r="P34" s="11">
        <v>1200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row>
    <row r="35" spans="1:60" x14ac:dyDescent="0.25">
      <c r="A35" s="12" t="str">
        <f>NVX_LRD[[#This Row],[Type]]&amp; " "&amp;NVX_LRD[[#This Row],[Niveaux]]</f>
        <v>Rare Mediterranee</v>
      </c>
      <c r="B35" s="10">
        <v>2</v>
      </c>
      <c r="C35" s="9" t="s">
        <v>289</v>
      </c>
      <c r="D35" s="9" t="s">
        <v>89</v>
      </c>
      <c r="E35" s="9">
        <v>6</v>
      </c>
      <c r="F35" s="13">
        <v>1</v>
      </c>
      <c r="G35" s="13">
        <v>2</v>
      </c>
      <c r="H35" s="13">
        <v>4</v>
      </c>
      <c r="I35" s="13">
        <v>10</v>
      </c>
      <c r="J35" s="13">
        <v>20</v>
      </c>
      <c r="K35" s="13">
        <v>50</v>
      </c>
      <c r="L35" s="13">
        <v>100</v>
      </c>
      <c r="M35" s="13">
        <v>200</v>
      </c>
      <c r="N35" s="13">
        <v>400</v>
      </c>
      <c r="O35" s="13">
        <v>800</v>
      </c>
      <c r="P35" s="11">
        <v>1200</v>
      </c>
      <c r="Q35" s="11">
        <v>0</v>
      </c>
      <c r="R35" s="11">
        <v>0</v>
      </c>
      <c r="S35" s="11">
        <v>0</v>
      </c>
      <c r="T35" s="11">
        <v>0</v>
      </c>
      <c r="U35" s="11">
        <v>0</v>
      </c>
      <c r="V35" s="11">
        <v>0</v>
      </c>
      <c r="W35" s="11">
        <v>0</v>
      </c>
      <c r="X35" s="11">
        <v>0</v>
      </c>
      <c r="Y35" s="11">
        <v>0</v>
      </c>
      <c r="Z35" s="11">
        <v>0</v>
      </c>
      <c r="AA35" s="11">
        <v>0</v>
      </c>
      <c r="AB35" s="11">
        <v>0</v>
      </c>
      <c r="AC35" s="11">
        <v>0</v>
      </c>
      <c r="AD35" s="11">
        <v>0</v>
      </c>
      <c r="AE35" s="11">
        <v>0</v>
      </c>
      <c r="AF35" s="11">
        <v>0</v>
      </c>
      <c r="AG35" s="11">
        <v>0</v>
      </c>
      <c r="AH35" s="11">
        <v>0</v>
      </c>
      <c r="AI35" s="11">
        <v>0</v>
      </c>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row>
    <row r="36" spans="1:60" x14ac:dyDescent="0.25">
      <c r="A36" s="10" t="str">
        <f>NVX_LRD[[#This Row],[Type]]&amp; " "&amp;NVX_LRD[[#This Row],[Niveaux]]</f>
        <v>Rare Grande barriere</v>
      </c>
      <c r="B36" s="10">
        <v>2</v>
      </c>
      <c r="C36" s="9" t="s">
        <v>289</v>
      </c>
      <c r="D36" s="14" t="s">
        <v>92</v>
      </c>
      <c r="E36" s="14">
        <v>7</v>
      </c>
      <c r="F36" s="11">
        <v>1</v>
      </c>
      <c r="G36" s="11">
        <v>2</v>
      </c>
      <c r="H36" s="11">
        <v>4</v>
      </c>
      <c r="I36" s="11">
        <v>10</v>
      </c>
      <c r="J36" s="11">
        <v>20</v>
      </c>
      <c r="K36" s="11">
        <v>50</v>
      </c>
      <c r="L36" s="11">
        <v>100</v>
      </c>
      <c r="M36" s="11">
        <v>200</v>
      </c>
      <c r="N36" s="11">
        <v>400</v>
      </c>
      <c r="O36" s="11">
        <v>800</v>
      </c>
      <c r="P36" s="11">
        <v>1200</v>
      </c>
      <c r="Q36" s="11">
        <v>0</v>
      </c>
      <c r="R36" s="11">
        <v>0</v>
      </c>
      <c r="S36" s="11">
        <v>0</v>
      </c>
      <c r="T36" s="11">
        <v>0</v>
      </c>
      <c r="U36" s="11">
        <v>0</v>
      </c>
      <c r="V36" s="11">
        <v>0</v>
      </c>
      <c r="W36" s="11">
        <v>0</v>
      </c>
      <c r="X36" s="11">
        <v>0</v>
      </c>
      <c r="Y36" s="11">
        <v>0</v>
      </c>
      <c r="Z36" s="11">
        <v>0</v>
      </c>
      <c r="AA36" s="11">
        <v>0</v>
      </c>
      <c r="AB36" s="11">
        <v>0</v>
      </c>
      <c r="AC36" s="11">
        <v>0</v>
      </c>
      <c r="AD36" s="11">
        <v>0</v>
      </c>
      <c r="AE36" s="11">
        <v>0</v>
      </c>
      <c r="AF36" s="11">
        <v>0</v>
      </c>
      <c r="AG36" s="11">
        <v>0</v>
      </c>
      <c r="AH36" s="11">
        <v>0</v>
      </c>
      <c r="AI36" s="11">
        <v>0</v>
      </c>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row>
    <row r="37" spans="1:60" x14ac:dyDescent="0.25">
      <c r="A37" s="12" t="str">
        <f>NVX_LRD[[#This Row],[Type]]&amp; " "&amp;NVX_LRD[[#This Row],[Niveaux]]</f>
        <v>Rare Lyngen</v>
      </c>
      <c r="B37" s="12">
        <v>2</v>
      </c>
      <c r="C37" s="9" t="s">
        <v>289</v>
      </c>
      <c r="D37" s="9" t="s">
        <v>90</v>
      </c>
      <c r="E37" s="9">
        <v>8</v>
      </c>
      <c r="F37" s="13">
        <v>1</v>
      </c>
      <c r="G37" s="13">
        <v>2</v>
      </c>
      <c r="H37" s="13">
        <v>4</v>
      </c>
      <c r="I37" s="13">
        <v>10</v>
      </c>
      <c r="J37" s="13">
        <v>20</v>
      </c>
      <c r="K37" s="13">
        <v>50</v>
      </c>
      <c r="L37" s="13">
        <v>100</v>
      </c>
      <c r="M37" s="13">
        <v>200</v>
      </c>
      <c r="N37" s="13">
        <v>400</v>
      </c>
      <c r="O37" s="13">
        <v>800</v>
      </c>
      <c r="P37" s="11">
        <v>1200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row>
    <row r="38" spans="1:60" x14ac:dyDescent="0.25">
      <c r="A38" s="76" t="str">
        <f>NVX_LRD[[#This Row],[Type]]&amp; " "&amp;NVX_LRD[[#This Row],[Niveaux]]</f>
        <v>Rare Le Cap</v>
      </c>
      <c r="B38" s="77">
        <v>2</v>
      </c>
      <c r="C38" s="78" t="s">
        <v>289</v>
      </c>
      <c r="D38" s="78" t="s">
        <v>593</v>
      </c>
      <c r="E38" s="78">
        <v>9</v>
      </c>
      <c r="F38" s="79">
        <v>1</v>
      </c>
      <c r="G38" s="80">
        <v>2</v>
      </c>
      <c r="H38" s="80">
        <v>4</v>
      </c>
      <c r="I38" s="80">
        <v>10</v>
      </c>
      <c r="J38" s="79">
        <v>20</v>
      </c>
      <c r="K38" s="79">
        <v>50</v>
      </c>
      <c r="L38" s="79">
        <v>100</v>
      </c>
      <c r="M38" s="79">
        <v>200</v>
      </c>
      <c r="N38" s="79">
        <v>400</v>
      </c>
      <c r="O38" s="79">
        <v>800</v>
      </c>
      <c r="P38" s="11">
        <v>1200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row>
    <row r="39" spans="1:60" x14ac:dyDescent="0.25">
      <c r="A39" s="10" t="str">
        <f>NVX_LRD[[#This Row],[Type]]&amp; " "&amp;NVX_LRD[[#This Row],[Niveaux]]</f>
        <v>Rare Mekong</v>
      </c>
      <c r="B39" s="10">
        <v>2</v>
      </c>
      <c r="C39" s="9" t="s">
        <v>289</v>
      </c>
      <c r="D39" s="14" t="s">
        <v>91</v>
      </c>
      <c r="E39" s="14">
        <v>10</v>
      </c>
      <c r="F39" s="11">
        <v>1</v>
      </c>
      <c r="G39" s="11">
        <v>2</v>
      </c>
      <c r="H39" s="11">
        <v>4</v>
      </c>
      <c r="I39" s="11">
        <v>10</v>
      </c>
      <c r="J39" s="11">
        <v>20</v>
      </c>
      <c r="K39" s="11">
        <v>50</v>
      </c>
      <c r="L39" s="11">
        <v>100</v>
      </c>
      <c r="M39" s="11">
        <v>200</v>
      </c>
      <c r="N39" s="11">
        <v>400</v>
      </c>
      <c r="O39" s="11">
        <v>800</v>
      </c>
      <c r="P39" s="11">
        <v>1200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row>
    <row r="40" spans="1:60" x14ac:dyDescent="0.25">
      <c r="A40" s="12" t="str">
        <f>NVX_LRD[[#This Row],[Type]]&amp; " "&amp;NVX_LRD[[#This Row],[Niveaux]]</f>
        <v>Rare Hawai</v>
      </c>
      <c r="B40" s="10">
        <v>2</v>
      </c>
      <c r="C40" s="9" t="s">
        <v>289</v>
      </c>
      <c r="D40" s="9" t="s">
        <v>211</v>
      </c>
      <c r="E40" s="9">
        <v>11</v>
      </c>
      <c r="F40" s="13">
        <v>1</v>
      </c>
      <c r="G40" s="13">
        <v>2</v>
      </c>
      <c r="H40" s="13">
        <v>4</v>
      </c>
      <c r="I40" s="13">
        <v>10</v>
      </c>
      <c r="J40" s="13">
        <v>20</v>
      </c>
      <c r="K40" s="13">
        <v>50</v>
      </c>
      <c r="L40" s="13">
        <v>100</v>
      </c>
      <c r="M40" s="13">
        <v>200</v>
      </c>
      <c r="N40" s="13">
        <v>400</v>
      </c>
      <c r="O40" s="13">
        <v>800</v>
      </c>
      <c r="P40" s="11">
        <v>1200</v>
      </c>
      <c r="Q40" s="13">
        <v>0</v>
      </c>
      <c r="R40" s="13">
        <v>0</v>
      </c>
      <c r="S40" s="13">
        <v>0</v>
      </c>
      <c r="T40" s="13">
        <v>0</v>
      </c>
      <c r="U40" s="13">
        <v>0</v>
      </c>
      <c r="V40" s="13">
        <v>0</v>
      </c>
      <c r="W40" s="13">
        <v>0</v>
      </c>
      <c r="X40" s="13">
        <v>0</v>
      </c>
      <c r="Y40" s="13">
        <v>0</v>
      </c>
      <c r="Z40" s="13">
        <v>0</v>
      </c>
      <c r="AA40" s="13">
        <v>0</v>
      </c>
      <c r="AB40" s="13">
        <v>0</v>
      </c>
      <c r="AC40" s="13">
        <v>0</v>
      </c>
      <c r="AD40" s="13">
        <v>0</v>
      </c>
      <c r="AE40" s="13">
        <v>0</v>
      </c>
      <c r="AF40" s="13">
        <v>0</v>
      </c>
      <c r="AG40" s="13">
        <v>0</v>
      </c>
      <c r="AH40" s="13">
        <v>0</v>
      </c>
      <c r="AI40" s="13">
        <v>0</v>
      </c>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row>
    <row r="41" spans="1:60" x14ac:dyDescent="0.25">
      <c r="A41" s="76" t="str">
        <f>NVX_LRD[[#This Row],[Type]]&amp; " "&amp;NVX_LRD[[#This Row],[Niveaux]]</f>
        <v>Rare Iles Galapagos</v>
      </c>
      <c r="B41" s="77">
        <v>2</v>
      </c>
      <c r="C41" s="78" t="s">
        <v>289</v>
      </c>
      <c r="D41" s="78" t="s">
        <v>475</v>
      </c>
      <c r="E41" s="14">
        <v>12</v>
      </c>
      <c r="F41" s="79">
        <v>1</v>
      </c>
      <c r="G41" s="80">
        <v>2</v>
      </c>
      <c r="H41" s="80">
        <v>4</v>
      </c>
      <c r="I41" s="80">
        <v>10</v>
      </c>
      <c r="J41" s="79">
        <v>20</v>
      </c>
      <c r="K41" s="79">
        <v>50</v>
      </c>
      <c r="L41" s="79">
        <v>100</v>
      </c>
      <c r="M41" s="79">
        <v>200</v>
      </c>
      <c r="N41" s="79">
        <v>400</v>
      </c>
      <c r="O41" s="79">
        <v>800</v>
      </c>
      <c r="P41" s="11">
        <v>1200</v>
      </c>
      <c r="Q41" s="79">
        <v>0</v>
      </c>
      <c r="R41" s="79">
        <v>0</v>
      </c>
      <c r="S41" s="79">
        <v>0</v>
      </c>
      <c r="T41" s="79">
        <v>0</v>
      </c>
      <c r="U41" s="79">
        <v>0</v>
      </c>
      <c r="V41" s="79">
        <v>0</v>
      </c>
      <c r="W41" s="79">
        <v>0</v>
      </c>
      <c r="X41" s="79">
        <v>0</v>
      </c>
      <c r="Y41" s="79">
        <v>0</v>
      </c>
      <c r="Z41" s="79">
        <v>0</v>
      </c>
      <c r="AA41" s="79">
        <v>0</v>
      </c>
      <c r="AB41" s="79">
        <v>0</v>
      </c>
      <c r="AC41" s="79">
        <v>0</v>
      </c>
      <c r="AD41" s="79">
        <v>0</v>
      </c>
      <c r="AE41" s="79">
        <v>0</v>
      </c>
      <c r="AF41" s="79">
        <v>0</v>
      </c>
      <c r="AG41" s="79">
        <v>0</v>
      </c>
      <c r="AH41" s="79">
        <v>0</v>
      </c>
      <c r="AI41" s="79">
        <v>0</v>
      </c>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row>
    <row r="42" spans="1:60" x14ac:dyDescent="0.25">
      <c r="A42" s="10" t="str">
        <f>NVX_LRD[[#This Row],[Type]]&amp; " "&amp;NVX_LRD[[#This Row],[Niveaux]]</f>
        <v>Rare Murray</v>
      </c>
      <c r="B42" s="12">
        <v>2</v>
      </c>
      <c r="C42" s="9" t="s">
        <v>289</v>
      </c>
      <c r="D42" s="14" t="s">
        <v>215</v>
      </c>
      <c r="E42" s="9">
        <v>13</v>
      </c>
      <c r="F42" s="11">
        <v>1</v>
      </c>
      <c r="G42" s="11">
        <v>2</v>
      </c>
      <c r="H42" s="11">
        <v>4</v>
      </c>
      <c r="I42" s="11">
        <v>10</v>
      </c>
      <c r="J42" s="11">
        <v>20</v>
      </c>
      <c r="K42" s="11">
        <v>50</v>
      </c>
      <c r="L42" s="11">
        <v>100</v>
      </c>
      <c r="M42" s="11">
        <v>200</v>
      </c>
      <c r="N42" s="11">
        <v>400</v>
      </c>
      <c r="O42" s="13">
        <v>800</v>
      </c>
      <c r="P42" s="11">
        <v>1200</v>
      </c>
      <c r="Q42" s="11">
        <v>0</v>
      </c>
      <c r="R42" s="11">
        <v>0</v>
      </c>
      <c r="S42" s="11">
        <v>0</v>
      </c>
      <c r="T42" s="11">
        <v>0</v>
      </c>
      <c r="U42" s="11">
        <v>0</v>
      </c>
      <c r="V42" s="11">
        <v>0</v>
      </c>
      <c r="W42" s="11">
        <v>0</v>
      </c>
      <c r="X42" s="11">
        <v>0</v>
      </c>
      <c r="Y42" s="11">
        <v>0</v>
      </c>
      <c r="Z42" s="11">
        <v>0</v>
      </c>
      <c r="AA42" s="11">
        <v>0</v>
      </c>
      <c r="AB42" s="11">
        <v>0</v>
      </c>
      <c r="AC42" s="11">
        <v>0</v>
      </c>
      <c r="AD42" s="11">
        <v>0</v>
      </c>
      <c r="AE42" s="11">
        <v>0</v>
      </c>
      <c r="AF42" s="11">
        <v>0</v>
      </c>
      <c r="AG42" s="11">
        <v>0</v>
      </c>
      <c r="AH42" s="11">
        <v>0</v>
      </c>
      <c r="AI42" s="11">
        <v>0</v>
      </c>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row>
    <row r="43" spans="1:60" x14ac:dyDescent="0.25">
      <c r="A43" s="12" t="str">
        <f>NVX_LRD[[#This Row],[Type]]&amp; " "&amp;NVX_LRD[[#This Row],[Niveaux]]</f>
        <v>Rare Nil</v>
      </c>
      <c r="B43" s="10">
        <v>2</v>
      </c>
      <c r="C43" s="9" t="s">
        <v>289</v>
      </c>
      <c r="D43" s="9" t="s">
        <v>216</v>
      </c>
      <c r="E43" s="14">
        <v>14</v>
      </c>
      <c r="F43" s="13">
        <v>1</v>
      </c>
      <c r="G43" s="11">
        <v>2</v>
      </c>
      <c r="H43" s="11">
        <v>4</v>
      </c>
      <c r="I43" s="11">
        <v>10</v>
      </c>
      <c r="J43" s="11">
        <v>20</v>
      </c>
      <c r="K43" s="11">
        <v>50</v>
      </c>
      <c r="L43" s="11">
        <v>100</v>
      </c>
      <c r="M43" s="11">
        <v>200</v>
      </c>
      <c r="N43" s="11">
        <v>400</v>
      </c>
      <c r="O43" s="13">
        <v>800</v>
      </c>
      <c r="P43" s="11">
        <v>1200</v>
      </c>
      <c r="Q43" s="11">
        <v>0</v>
      </c>
      <c r="R43" s="11">
        <v>0</v>
      </c>
      <c r="S43" s="11">
        <v>0</v>
      </c>
      <c r="T43" s="11">
        <v>0</v>
      </c>
      <c r="U43" s="11">
        <v>0</v>
      </c>
      <c r="V43" s="11">
        <v>0</v>
      </c>
      <c r="W43" s="11">
        <v>0</v>
      </c>
      <c r="X43" s="11">
        <v>0</v>
      </c>
      <c r="Y43" s="11">
        <v>0</v>
      </c>
      <c r="Z43" s="11">
        <v>0</v>
      </c>
      <c r="AA43" s="11">
        <v>0</v>
      </c>
      <c r="AB43" s="11">
        <v>0</v>
      </c>
      <c r="AC43" s="11">
        <v>0</v>
      </c>
      <c r="AD43" s="11">
        <v>0</v>
      </c>
      <c r="AE43" s="11">
        <v>0</v>
      </c>
      <c r="AF43" s="11">
        <v>0</v>
      </c>
      <c r="AG43" s="11">
        <v>0</v>
      </c>
      <c r="AH43" s="11">
        <v>0</v>
      </c>
      <c r="AI43" s="11">
        <v>0</v>
      </c>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row>
    <row r="44" spans="1:60" x14ac:dyDescent="0.25">
      <c r="A44" s="52" t="str">
        <f>NVX_LRD[[#This Row],[Type]]&amp; " "&amp;NVX_LRD[[#This Row],[Niveaux]]</f>
        <v>Rare Seychelles</v>
      </c>
      <c r="B44" s="10">
        <v>2</v>
      </c>
      <c r="C44" s="53" t="s">
        <v>289</v>
      </c>
      <c r="D44" s="53" t="s">
        <v>323</v>
      </c>
      <c r="E44" s="9">
        <v>15</v>
      </c>
      <c r="F44" s="13">
        <v>1</v>
      </c>
      <c r="G44" s="11">
        <v>2</v>
      </c>
      <c r="H44" s="11">
        <v>4</v>
      </c>
      <c r="I44" s="11">
        <v>10</v>
      </c>
      <c r="J44" s="11">
        <v>20</v>
      </c>
      <c r="K44" s="11">
        <v>50</v>
      </c>
      <c r="L44" s="11">
        <v>100</v>
      </c>
      <c r="M44" s="11">
        <v>200</v>
      </c>
      <c r="N44" s="11">
        <v>400</v>
      </c>
      <c r="O44" s="13">
        <v>800</v>
      </c>
      <c r="P44" s="11">
        <v>1200</v>
      </c>
      <c r="Q44" s="11">
        <v>0</v>
      </c>
      <c r="R44" s="11">
        <v>0</v>
      </c>
      <c r="S44" s="11">
        <v>0</v>
      </c>
      <c r="T44" s="11">
        <v>0</v>
      </c>
      <c r="U44" s="11">
        <v>0</v>
      </c>
      <c r="V44" s="11">
        <v>0</v>
      </c>
      <c r="W44" s="11">
        <v>0</v>
      </c>
      <c r="X44" s="11">
        <v>0</v>
      </c>
      <c r="Y44" s="11">
        <v>0</v>
      </c>
      <c r="Z44" s="11">
        <v>0</v>
      </c>
      <c r="AA44" s="11">
        <v>0</v>
      </c>
      <c r="AB44" s="11">
        <v>0</v>
      </c>
      <c r="AC44" s="11">
        <v>0</v>
      </c>
      <c r="AD44" s="11">
        <v>0</v>
      </c>
      <c r="AE44" s="11">
        <v>0</v>
      </c>
      <c r="AF44" s="11">
        <v>0</v>
      </c>
      <c r="AG44" s="11">
        <v>0</v>
      </c>
      <c r="AH44" s="11">
        <v>0</v>
      </c>
      <c r="AI44" s="11">
        <v>0</v>
      </c>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row>
    <row r="45" spans="1:60" x14ac:dyDescent="0.25">
      <c r="A45" s="52" t="str">
        <f>NVX_LRD[[#This Row],[Type]]&amp; " "&amp;NVX_LRD[[#This Row],[Niveaux]]</f>
        <v>Rare Californie</v>
      </c>
      <c r="B45" s="12">
        <v>2</v>
      </c>
      <c r="C45" s="53" t="s">
        <v>289</v>
      </c>
      <c r="D45" s="53" t="s">
        <v>327</v>
      </c>
      <c r="E45" s="14">
        <v>16</v>
      </c>
      <c r="F45" s="13">
        <v>1</v>
      </c>
      <c r="G45" s="11">
        <v>2</v>
      </c>
      <c r="H45" s="11">
        <v>4</v>
      </c>
      <c r="I45" s="11">
        <v>10</v>
      </c>
      <c r="J45" s="11">
        <v>20</v>
      </c>
      <c r="K45" s="11">
        <v>50</v>
      </c>
      <c r="L45" s="11">
        <v>100</v>
      </c>
      <c r="M45" s="11">
        <v>200</v>
      </c>
      <c r="N45" s="11">
        <v>400</v>
      </c>
      <c r="O45" s="13">
        <v>800</v>
      </c>
      <c r="P45" s="11">
        <v>1200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row>
    <row r="46" spans="1:60" s="46" customFormat="1" x14ac:dyDescent="0.25">
      <c r="A46" s="52" t="str">
        <f>NVX_LRD[[#This Row],[Type]]&amp; " "&amp;NVX_LRD[[#This Row],[Niveaux]]</f>
        <v>Rare Baikal</v>
      </c>
      <c r="B46" s="10">
        <v>2</v>
      </c>
      <c r="C46" s="53" t="s">
        <v>289</v>
      </c>
      <c r="D46" s="53" t="s">
        <v>366</v>
      </c>
      <c r="E46" s="9">
        <v>17</v>
      </c>
      <c r="F46" s="13">
        <v>1</v>
      </c>
      <c r="G46" s="11">
        <v>2</v>
      </c>
      <c r="H46" s="11">
        <v>4</v>
      </c>
      <c r="I46" s="11">
        <v>10</v>
      </c>
      <c r="J46" s="11">
        <v>20</v>
      </c>
      <c r="K46" s="11">
        <v>50</v>
      </c>
      <c r="L46" s="11">
        <v>100</v>
      </c>
      <c r="M46" s="11">
        <v>200</v>
      </c>
      <c r="N46" s="11">
        <v>400</v>
      </c>
      <c r="O46" s="13">
        <v>800</v>
      </c>
      <c r="P46" s="11">
        <v>1200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c r="AG46" s="11">
        <v>0</v>
      </c>
      <c r="AH46" s="11">
        <v>0</v>
      </c>
      <c r="AI46" s="11">
        <v>0</v>
      </c>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row>
    <row r="47" spans="1:60" s="46" customFormat="1" x14ac:dyDescent="0.25">
      <c r="A47" s="52" t="str">
        <f>NVX_LRD[[#This Row],[Type]]&amp; " "&amp;NVX_LRD[[#This Row],[Niveaux]]</f>
        <v>Rare Fernando</v>
      </c>
      <c r="B47" s="10">
        <v>2</v>
      </c>
      <c r="C47" s="53" t="s">
        <v>289</v>
      </c>
      <c r="D47" s="53" t="s">
        <v>367</v>
      </c>
      <c r="E47" s="14">
        <v>18</v>
      </c>
      <c r="F47" s="13">
        <v>1</v>
      </c>
      <c r="G47" s="11">
        <v>2</v>
      </c>
      <c r="H47" s="11">
        <v>4</v>
      </c>
      <c r="I47" s="11">
        <v>10</v>
      </c>
      <c r="J47" s="11">
        <v>20</v>
      </c>
      <c r="K47" s="11">
        <v>50</v>
      </c>
      <c r="L47" s="11">
        <v>100</v>
      </c>
      <c r="M47" s="11">
        <v>200</v>
      </c>
      <c r="N47" s="11">
        <v>400</v>
      </c>
      <c r="O47" s="13">
        <v>800</v>
      </c>
      <c r="P47" s="11">
        <v>1200</v>
      </c>
      <c r="Q47" s="11">
        <v>0</v>
      </c>
      <c r="R47" s="11">
        <v>0</v>
      </c>
      <c r="S47" s="11">
        <v>0</v>
      </c>
      <c r="T47" s="11">
        <v>0</v>
      </c>
      <c r="U47" s="11">
        <v>0</v>
      </c>
      <c r="V47" s="11">
        <v>0</v>
      </c>
      <c r="W47" s="11">
        <v>0</v>
      </c>
      <c r="X47" s="11">
        <v>0</v>
      </c>
      <c r="Y47" s="11">
        <v>0</v>
      </c>
      <c r="Z47" s="11">
        <v>0</v>
      </c>
      <c r="AA47" s="11">
        <v>0</v>
      </c>
      <c r="AB47" s="11">
        <v>0</v>
      </c>
      <c r="AC47" s="11">
        <v>0</v>
      </c>
      <c r="AD47" s="11">
        <v>0</v>
      </c>
      <c r="AE47" s="11">
        <v>0</v>
      </c>
      <c r="AF47" s="11">
        <v>0</v>
      </c>
      <c r="AG47" s="11">
        <v>0</v>
      </c>
      <c r="AH47" s="11">
        <v>0</v>
      </c>
      <c r="AI47" s="11">
        <v>0</v>
      </c>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row>
    <row r="48" spans="1:60" s="46" customFormat="1" x14ac:dyDescent="0.25">
      <c r="A48" s="52" t="str">
        <f>NVX_LRD[[#This Row],[Type]]&amp; " "&amp;NVX_LRD[[#This Row],[Niveaux]]</f>
        <v>Rare Monde Perdu</v>
      </c>
      <c r="B48" s="12">
        <v>2</v>
      </c>
      <c r="C48" s="53" t="s">
        <v>289</v>
      </c>
      <c r="D48" s="53" t="s">
        <v>393</v>
      </c>
      <c r="E48" s="9">
        <v>19</v>
      </c>
      <c r="F48" s="13">
        <v>1</v>
      </c>
      <c r="G48" s="11">
        <v>2</v>
      </c>
      <c r="H48" s="11">
        <v>4</v>
      </c>
      <c r="I48" s="11">
        <v>10</v>
      </c>
      <c r="J48" s="11">
        <v>20</v>
      </c>
      <c r="K48" s="11">
        <v>50</v>
      </c>
      <c r="L48" s="11">
        <v>100</v>
      </c>
      <c r="M48" s="11">
        <v>200</v>
      </c>
      <c r="N48" s="11">
        <v>400</v>
      </c>
      <c r="O48" s="13">
        <v>800</v>
      </c>
      <c r="P48" s="11">
        <v>1200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row>
    <row r="49" spans="1:60" s="46" customFormat="1" x14ac:dyDescent="0.25">
      <c r="A49" s="76" t="str">
        <f>NVX_LRD[[#This Row],[Type]]&amp; " "&amp;NVX_LRD[[#This Row],[Niveaux]]</f>
        <v>Rare Biwa</v>
      </c>
      <c r="B49" s="77">
        <v>2</v>
      </c>
      <c r="C49" s="78" t="s">
        <v>289</v>
      </c>
      <c r="D49" s="78" t="s">
        <v>450</v>
      </c>
      <c r="E49" s="14">
        <v>21</v>
      </c>
      <c r="F49" s="79">
        <v>1</v>
      </c>
      <c r="G49" s="80">
        <v>2</v>
      </c>
      <c r="H49" s="80">
        <v>4</v>
      </c>
      <c r="I49" s="80">
        <v>10</v>
      </c>
      <c r="J49" s="79">
        <v>20</v>
      </c>
      <c r="K49" s="79">
        <v>50</v>
      </c>
      <c r="L49" s="79">
        <v>100</v>
      </c>
      <c r="M49" s="79">
        <v>200</v>
      </c>
      <c r="N49" s="79">
        <v>400</v>
      </c>
      <c r="O49" s="79">
        <v>800</v>
      </c>
      <c r="P49" s="11">
        <v>1200</v>
      </c>
      <c r="Q49" s="11">
        <v>0</v>
      </c>
      <c r="R49" s="11">
        <v>0</v>
      </c>
      <c r="S49" s="11">
        <v>0</v>
      </c>
      <c r="T49" s="11">
        <v>0</v>
      </c>
      <c r="U49" s="11">
        <v>0</v>
      </c>
      <c r="V49" s="11">
        <v>0</v>
      </c>
      <c r="W49" s="11">
        <v>0</v>
      </c>
      <c r="X49" s="11">
        <v>0</v>
      </c>
      <c r="Y49" s="11">
        <v>0</v>
      </c>
      <c r="Z49" s="11">
        <v>0</v>
      </c>
      <c r="AA49" s="11">
        <v>0</v>
      </c>
      <c r="AB49" s="11">
        <v>0</v>
      </c>
      <c r="AC49" s="11">
        <v>0</v>
      </c>
      <c r="AD49" s="11">
        <v>0</v>
      </c>
      <c r="AE49" s="11">
        <v>0</v>
      </c>
      <c r="AF49" s="11">
        <v>0</v>
      </c>
      <c r="AG49" s="11">
        <v>0</v>
      </c>
      <c r="AH49" s="11">
        <v>0</v>
      </c>
      <c r="AI49" s="11">
        <v>0</v>
      </c>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row>
    <row r="50" spans="1:60" s="46" customFormat="1" x14ac:dyDescent="0.25">
      <c r="A50" s="76" t="str">
        <f>NVX_LRD[[#This Row],[Type]]&amp; " "&amp;NVX_LRD[[#This Row],[Niveaux]]</f>
        <v>Rare Fleuve Yang-Tse</v>
      </c>
      <c r="B50" s="77">
        <v>2</v>
      </c>
      <c r="C50" s="78" t="s">
        <v>289</v>
      </c>
      <c r="D50" s="78" t="s">
        <v>513</v>
      </c>
      <c r="E50" s="9">
        <v>22</v>
      </c>
      <c r="F50" s="79">
        <v>1</v>
      </c>
      <c r="G50" s="80">
        <v>2</v>
      </c>
      <c r="H50" s="80">
        <v>4</v>
      </c>
      <c r="I50" s="80">
        <v>10</v>
      </c>
      <c r="J50" s="79">
        <v>20</v>
      </c>
      <c r="K50" s="79">
        <v>50</v>
      </c>
      <c r="L50" s="79">
        <v>100</v>
      </c>
      <c r="M50" s="79">
        <v>200</v>
      </c>
      <c r="N50" s="79">
        <v>400</v>
      </c>
      <c r="O50" s="79">
        <v>800</v>
      </c>
      <c r="P50" s="11">
        <v>1200</v>
      </c>
      <c r="Q50" s="11">
        <v>0</v>
      </c>
      <c r="R50" s="11">
        <v>0</v>
      </c>
      <c r="S50" s="11">
        <v>0</v>
      </c>
      <c r="T50" s="11">
        <v>0</v>
      </c>
      <c r="U50" s="11">
        <v>0</v>
      </c>
      <c r="V50" s="11">
        <v>0</v>
      </c>
      <c r="W50" s="11">
        <v>0</v>
      </c>
      <c r="X50" s="11">
        <v>0</v>
      </c>
      <c r="Y50" s="11">
        <v>0</v>
      </c>
      <c r="Z50" s="11">
        <v>0</v>
      </c>
      <c r="AA50" s="11">
        <v>0</v>
      </c>
      <c r="AB50" s="11">
        <v>0</v>
      </c>
      <c r="AC50" s="11">
        <v>0</v>
      </c>
      <c r="AD50" s="11">
        <v>0</v>
      </c>
      <c r="AE50" s="11">
        <v>0</v>
      </c>
      <c r="AF50" s="11">
        <v>0</v>
      </c>
      <c r="AG50" s="11">
        <v>0</v>
      </c>
      <c r="AH50" s="11">
        <v>0</v>
      </c>
      <c r="AI50" s="11">
        <v>0</v>
      </c>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row>
    <row r="51" spans="1:60" x14ac:dyDescent="0.25">
      <c r="A51" s="76" t="str">
        <f>NVX_LRD[[#This Row],[Type]]&amp; " "&amp;NVX_LRD[[#This Row],[Niveaux]]</f>
        <v>Rare Groenland</v>
      </c>
      <c r="B51" s="77">
        <v>2</v>
      </c>
      <c r="C51" s="78" t="s">
        <v>289</v>
      </c>
      <c r="D51" s="78" t="s">
        <v>493</v>
      </c>
      <c r="E51" s="14">
        <v>23</v>
      </c>
      <c r="F51" s="79">
        <v>1</v>
      </c>
      <c r="G51" s="80">
        <v>2</v>
      </c>
      <c r="H51" s="80">
        <v>4</v>
      </c>
      <c r="I51" s="80">
        <v>10</v>
      </c>
      <c r="J51" s="79">
        <v>20</v>
      </c>
      <c r="K51" s="79">
        <v>50</v>
      </c>
      <c r="L51" s="79">
        <v>100</v>
      </c>
      <c r="M51" s="79">
        <v>200</v>
      </c>
      <c r="N51" s="79">
        <v>400</v>
      </c>
      <c r="O51" s="79">
        <v>800</v>
      </c>
      <c r="P51" s="11">
        <v>1200</v>
      </c>
      <c r="Q51" s="11">
        <v>0</v>
      </c>
      <c r="R51" s="11">
        <v>0</v>
      </c>
      <c r="S51" s="11">
        <v>0</v>
      </c>
      <c r="T51" s="11">
        <v>0</v>
      </c>
      <c r="U51" s="11">
        <v>0</v>
      </c>
      <c r="V51" s="11">
        <v>0</v>
      </c>
      <c r="W51" s="11">
        <v>0</v>
      </c>
      <c r="X51" s="11">
        <v>0</v>
      </c>
      <c r="Y51" s="11">
        <v>0</v>
      </c>
      <c r="Z51" s="11">
        <v>0</v>
      </c>
      <c r="AA51" s="11">
        <v>0</v>
      </c>
      <c r="AB51" s="11">
        <v>0</v>
      </c>
      <c r="AC51" s="11">
        <v>0</v>
      </c>
      <c r="AD51" s="11">
        <v>0</v>
      </c>
      <c r="AE51" s="11">
        <v>0</v>
      </c>
      <c r="AF51" s="11">
        <v>0</v>
      </c>
      <c r="AG51" s="11">
        <v>0</v>
      </c>
      <c r="AH51" s="11">
        <v>0</v>
      </c>
      <c r="AI51" s="11">
        <v>0</v>
      </c>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row>
    <row r="52" spans="1:60" x14ac:dyDescent="0.25">
      <c r="A52" s="76" t="str">
        <f>NVX_LRD[[#This Row],[Type]]&amp; " "&amp;NVX_LRD[[#This Row],[Niveaux]]</f>
        <v>Rare Lac Nicaragua</v>
      </c>
      <c r="B52" s="77">
        <v>2</v>
      </c>
      <c r="C52" s="78" t="s">
        <v>289</v>
      </c>
      <c r="D52" s="78" t="s">
        <v>494</v>
      </c>
      <c r="E52" s="9">
        <v>24</v>
      </c>
      <c r="F52" s="79">
        <v>1</v>
      </c>
      <c r="G52" s="80">
        <v>2</v>
      </c>
      <c r="H52" s="80">
        <v>4</v>
      </c>
      <c r="I52" s="80">
        <v>10</v>
      </c>
      <c r="J52" s="79">
        <v>20</v>
      </c>
      <c r="K52" s="79">
        <v>50</v>
      </c>
      <c r="L52" s="79">
        <v>100</v>
      </c>
      <c r="M52" s="79">
        <v>200</v>
      </c>
      <c r="N52" s="79">
        <v>400</v>
      </c>
      <c r="O52" s="79">
        <v>800</v>
      </c>
      <c r="P52" s="11">
        <v>1200</v>
      </c>
      <c r="Q52" s="11">
        <v>0</v>
      </c>
      <c r="R52" s="11">
        <v>0</v>
      </c>
      <c r="S52" s="11">
        <v>0</v>
      </c>
      <c r="T52" s="11">
        <v>0</v>
      </c>
      <c r="U52" s="11">
        <v>0</v>
      </c>
      <c r="V52" s="11">
        <v>0</v>
      </c>
      <c r="W52" s="11">
        <v>0</v>
      </c>
      <c r="X52" s="11">
        <v>0</v>
      </c>
      <c r="Y52" s="11">
        <v>0</v>
      </c>
      <c r="Z52" s="11">
        <v>0</v>
      </c>
      <c r="AA52" s="11">
        <v>0</v>
      </c>
      <c r="AB52" s="11">
        <v>0</v>
      </c>
      <c r="AC52" s="11">
        <v>0</v>
      </c>
      <c r="AD52" s="11">
        <v>0</v>
      </c>
      <c r="AE52" s="11">
        <v>0</v>
      </c>
      <c r="AF52" s="11">
        <v>0</v>
      </c>
      <c r="AG52" s="11">
        <v>0</v>
      </c>
      <c r="AH52" s="11">
        <v>0</v>
      </c>
      <c r="AI52" s="11">
        <v>0</v>
      </c>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row>
    <row r="53" spans="1:60" x14ac:dyDescent="0.25">
      <c r="A53" s="76" t="str">
        <f>NVX_LRD[[#This Row],[Type]]&amp; " "&amp;NVX_LRD[[#This Row],[Niveaux]]</f>
        <v>Rare Grands Lacs</v>
      </c>
      <c r="B53" s="77">
        <v>2</v>
      </c>
      <c r="C53" s="78" t="s">
        <v>289</v>
      </c>
      <c r="D53" s="78" t="s">
        <v>495</v>
      </c>
      <c r="E53" s="14">
        <v>25</v>
      </c>
      <c r="F53" s="79">
        <v>1</v>
      </c>
      <c r="G53" s="80">
        <v>2</v>
      </c>
      <c r="H53" s="80">
        <v>4</v>
      </c>
      <c r="I53" s="80">
        <v>10</v>
      </c>
      <c r="J53" s="79">
        <v>20</v>
      </c>
      <c r="K53" s="79">
        <v>50</v>
      </c>
      <c r="L53" s="79">
        <v>100</v>
      </c>
      <c r="M53" s="79">
        <v>200</v>
      </c>
      <c r="N53" s="79">
        <v>400</v>
      </c>
      <c r="O53" s="79">
        <v>800</v>
      </c>
      <c r="P53" s="11">
        <v>1200</v>
      </c>
      <c r="Q53" s="11">
        <v>0</v>
      </c>
      <c r="R53" s="11">
        <v>0</v>
      </c>
      <c r="S53" s="11">
        <v>0</v>
      </c>
      <c r="T53" s="11">
        <v>0</v>
      </c>
      <c r="U53" s="11">
        <v>0</v>
      </c>
      <c r="V53" s="11">
        <v>0</v>
      </c>
      <c r="W53" s="11">
        <v>0</v>
      </c>
      <c r="X53" s="11">
        <v>0</v>
      </c>
      <c r="Y53" s="11">
        <v>0</v>
      </c>
      <c r="Z53" s="11">
        <v>0</v>
      </c>
      <c r="AA53" s="11">
        <v>0</v>
      </c>
      <c r="AB53" s="11">
        <v>0</v>
      </c>
      <c r="AC53" s="11">
        <v>0</v>
      </c>
      <c r="AD53" s="11">
        <v>0</v>
      </c>
      <c r="AE53" s="11">
        <v>0</v>
      </c>
      <c r="AF53" s="11">
        <v>0</v>
      </c>
      <c r="AG53" s="11">
        <v>0</v>
      </c>
      <c r="AH53" s="11">
        <v>0</v>
      </c>
      <c r="AI53" s="11">
        <v>0</v>
      </c>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row>
    <row r="54" spans="1:60" x14ac:dyDescent="0.25">
      <c r="A54" s="76" t="str">
        <f>NVX_LRD[[#This Row],[Type]]&amp; " "&amp;NVX_LRD[[#This Row],[Niveaux]]</f>
        <v>Rare Eaux Profondes</v>
      </c>
      <c r="B54" s="77">
        <v>2</v>
      </c>
      <c r="C54" s="78" t="s">
        <v>289</v>
      </c>
      <c r="D54" s="78" t="s">
        <v>564</v>
      </c>
      <c r="E54" s="9">
        <v>26</v>
      </c>
      <c r="F54" s="79">
        <v>1</v>
      </c>
      <c r="G54" s="80">
        <v>2</v>
      </c>
      <c r="H54" s="80">
        <v>4</v>
      </c>
      <c r="I54" s="80">
        <v>10</v>
      </c>
      <c r="J54" s="79">
        <v>20</v>
      </c>
      <c r="K54" s="79">
        <v>50</v>
      </c>
      <c r="L54" s="79">
        <v>100</v>
      </c>
      <c r="M54" s="79">
        <v>200</v>
      </c>
      <c r="N54" s="79">
        <v>400</v>
      </c>
      <c r="O54" s="79">
        <v>800</v>
      </c>
      <c r="P54" s="11">
        <v>1200</v>
      </c>
      <c r="Q54" s="11">
        <v>0</v>
      </c>
      <c r="R54" s="11">
        <v>0</v>
      </c>
      <c r="S54" s="11">
        <v>0</v>
      </c>
      <c r="T54" s="11">
        <v>0</v>
      </c>
      <c r="U54" s="11">
        <v>0</v>
      </c>
      <c r="V54" s="11">
        <v>0</v>
      </c>
      <c r="W54" s="11">
        <v>0</v>
      </c>
      <c r="X54" s="11">
        <v>0</v>
      </c>
      <c r="Y54" s="11">
        <v>0</v>
      </c>
      <c r="Z54" s="11">
        <v>0</v>
      </c>
      <c r="AA54" s="11">
        <v>0</v>
      </c>
      <c r="AB54" s="11">
        <v>0</v>
      </c>
      <c r="AC54" s="11">
        <v>0</v>
      </c>
      <c r="AD54" s="11">
        <v>0</v>
      </c>
      <c r="AE54" s="11">
        <v>0</v>
      </c>
      <c r="AF54" s="11">
        <v>0</v>
      </c>
      <c r="AG54" s="11">
        <v>0</v>
      </c>
      <c r="AH54" s="11">
        <v>0</v>
      </c>
      <c r="AI54" s="11">
        <v>0</v>
      </c>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row>
    <row r="55" spans="1:60" x14ac:dyDescent="0.25">
      <c r="A55" s="76" t="str">
        <f>NVX_LRD[[#This Row],[Type]]&amp; " "&amp;NVX_LRD[[#This Row],[Niveaux]]</f>
        <v>Rare Colorado</v>
      </c>
      <c r="B55" s="77">
        <v>2</v>
      </c>
      <c r="C55" s="78" t="s">
        <v>289</v>
      </c>
      <c r="D55" s="78" t="s">
        <v>580</v>
      </c>
      <c r="E55" s="14">
        <v>27</v>
      </c>
      <c r="F55" s="79">
        <v>1</v>
      </c>
      <c r="G55" s="80">
        <v>2</v>
      </c>
      <c r="H55" s="80">
        <v>4</v>
      </c>
      <c r="I55" s="80">
        <v>10</v>
      </c>
      <c r="J55" s="79">
        <v>20</v>
      </c>
      <c r="K55" s="79">
        <v>50</v>
      </c>
      <c r="L55" s="79">
        <v>100</v>
      </c>
      <c r="M55" s="79">
        <v>200</v>
      </c>
      <c r="N55" s="79">
        <v>400</v>
      </c>
      <c r="O55" s="79">
        <v>800</v>
      </c>
      <c r="P55" s="11">
        <v>1200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row>
    <row r="56" spans="1:60" x14ac:dyDescent="0.25">
      <c r="A56" s="76" t="str">
        <f>NVX_LRD[[#This Row],[Type]]&amp; " "&amp;NVX_LRD[[#This Row],[Niveaux]]</f>
        <v>Rare New Zeland</v>
      </c>
      <c r="B56" s="77">
        <v>2</v>
      </c>
      <c r="C56" s="78" t="s">
        <v>289</v>
      </c>
      <c r="D56" s="78" t="s">
        <v>610</v>
      </c>
      <c r="E56" s="9">
        <v>28</v>
      </c>
      <c r="F56" s="79">
        <v>1</v>
      </c>
      <c r="G56" s="80">
        <v>2</v>
      </c>
      <c r="H56" s="80">
        <v>4</v>
      </c>
      <c r="I56" s="80">
        <v>10</v>
      </c>
      <c r="J56" s="79">
        <v>20</v>
      </c>
      <c r="K56" s="79">
        <v>50</v>
      </c>
      <c r="L56" s="79">
        <v>100</v>
      </c>
      <c r="M56" s="79">
        <v>200</v>
      </c>
      <c r="N56" s="79">
        <v>400</v>
      </c>
      <c r="O56" s="79">
        <v>800</v>
      </c>
      <c r="P56" s="11">
        <v>1200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row>
    <row r="57" spans="1:60" x14ac:dyDescent="0.25">
      <c r="A57" s="87" t="str">
        <f>NVX_LRD[[#This Row],[Type]]&amp; " "&amp;NVX_LRD[[#This Row],[Niveaux]]</f>
        <v>Rare Himalaya</v>
      </c>
      <c r="B57" s="88">
        <v>2</v>
      </c>
      <c r="C57" s="89" t="s">
        <v>289</v>
      </c>
      <c r="D57" s="89" t="s">
        <v>649</v>
      </c>
      <c r="E57" s="89">
        <v>20</v>
      </c>
      <c r="F57" s="90">
        <v>1</v>
      </c>
      <c r="G57" s="91">
        <v>2</v>
      </c>
      <c r="H57" s="91">
        <v>4</v>
      </c>
      <c r="I57" s="91">
        <v>10</v>
      </c>
      <c r="J57" s="90">
        <v>20</v>
      </c>
      <c r="K57" s="90">
        <v>50</v>
      </c>
      <c r="L57" s="90">
        <v>100</v>
      </c>
      <c r="M57" s="90">
        <v>200</v>
      </c>
      <c r="N57" s="90">
        <v>400</v>
      </c>
      <c r="O57" s="90">
        <v>800</v>
      </c>
      <c r="P57" s="90">
        <v>1200</v>
      </c>
      <c r="Q57" s="11">
        <v>0</v>
      </c>
      <c r="R57" s="11">
        <v>0</v>
      </c>
      <c r="S57" s="11">
        <v>0</v>
      </c>
      <c r="T57" s="11">
        <v>0</v>
      </c>
      <c r="U57" s="11">
        <v>0</v>
      </c>
      <c r="V57" s="11">
        <v>0</v>
      </c>
      <c r="W57" s="11">
        <v>0</v>
      </c>
      <c r="X57" s="11">
        <v>0</v>
      </c>
      <c r="Y57" s="11">
        <v>0</v>
      </c>
      <c r="Z57" s="11">
        <v>0</v>
      </c>
      <c r="AA57" s="11">
        <v>0</v>
      </c>
      <c r="AB57" s="11">
        <v>0</v>
      </c>
      <c r="AC57" s="11">
        <v>0</v>
      </c>
      <c r="AD57" s="11">
        <v>0</v>
      </c>
      <c r="AE57" s="11">
        <v>0</v>
      </c>
      <c r="AF57" s="11">
        <v>0</v>
      </c>
      <c r="AG57" s="11">
        <v>0</v>
      </c>
      <c r="AH57" s="11">
        <v>0</v>
      </c>
      <c r="AI57" s="11">
        <v>0</v>
      </c>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row>
    <row r="58" spans="1:60" x14ac:dyDescent="0.25">
      <c r="A58" s="16" t="str">
        <f>NVX_LRD[[#This Row],[Type]]&amp; " "&amp;NVX_LRD[[#This Row],[Niveaux]]</f>
        <v>Epique Floride</v>
      </c>
      <c r="B58" s="16">
        <v>3</v>
      </c>
      <c r="C58" s="15" t="s">
        <v>290</v>
      </c>
      <c r="D58" s="16" t="s">
        <v>9</v>
      </c>
      <c r="E58" s="16">
        <v>1</v>
      </c>
      <c r="F58" s="17">
        <v>1</v>
      </c>
      <c r="G58" s="17">
        <v>2</v>
      </c>
      <c r="H58" s="17">
        <v>4</v>
      </c>
      <c r="I58" s="17">
        <v>10</v>
      </c>
      <c r="J58" s="17">
        <v>20</v>
      </c>
      <c r="K58" s="17">
        <v>25</v>
      </c>
      <c r="L58" s="17">
        <v>100</v>
      </c>
      <c r="M58" s="19">
        <v>200</v>
      </c>
      <c r="N58" s="17">
        <v>400</v>
      </c>
      <c r="O58" s="17">
        <v>0</v>
      </c>
      <c r="P58" s="17">
        <v>0</v>
      </c>
      <c r="Q58" s="17">
        <v>0</v>
      </c>
      <c r="R58" s="17">
        <v>0</v>
      </c>
      <c r="S58" s="17">
        <v>0</v>
      </c>
      <c r="T58" s="17">
        <v>0</v>
      </c>
      <c r="U58" s="17">
        <v>0</v>
      </c>
      <c r="V58" s="17">
        <v>0</v>
      </c>
      <c r="W58" s="17">
        <v>0</v>
      </c>
      <c r="X58" s="17">
        <v>0</v>
      </c>
      <c r="Y58" s="17">
        <v>0</v>
      </c>
      <c r="Z58" s="17">
        <v>0</v>
      </c>
      <c r="AA58" s="17">
        <v>0</v>
      </c>
      <c r="AB58" s="17">
        <v>0</v>
      </c>
      <c r="AC58" s="17">
        <v>0</v>
      </c>
      <c r="AD58" s="17">
        <v>0</v>
      </c>
      <c r="AE58" s="17">
        <v>0</v>
      </c>
      <c r="AF58" s="17">
        <v>0</v>
      </c>
      <c r="AG58" s="17">
        <v>0</v>
      </c>
      <c r="AH58" s="17">
        <v>0</v>
      </c>
      <c r="AI58" s="17">
        <v>0</v>
      </c>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row>
    <row r="59" spans="1:60" x14ac:dyDescent="0.25">
      <c r="A59" s="18" t="str">
        <f>NVX_LRD[[#This Row],[Type]]&amp; " "&amp;NVX_LRD[[#This Row],[Niveaux]]</f>
        <v>Epique Gunter</v>
      </c>
      <c r="B59" s="18">
        <v>3</v>
      </c>
      <c r="C59" s="15" t="s">
        <v>290</v>
      </c>
      <c r="D59" s="18" t="s">
        <v>10</v>
      </c>
      <c r="E59" s="18">
        <v>2</v>
      </c>
      <c r="F59" s="19">
        <v>1</v>
      </c>
      <c r="G59" s="19">
        <v>2</v>
      </c>
      <c r="H59" s="19">
        <v>4</v>
      </c>
      <c r="I59" s="19">
        <v>10</v>
      </c>
      <c r="J59" s="19">
        <v>20</v>
      </c>
      <c r="K59" s="19">
        <v>50</v>
      </c>
      <c r="L59" s="19">
        <v>100</v>
      </c>
      <c r="M59" s="19">
        <v>200</v>
      </c>
      <c r="N59" s="19">
        <v>400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row>
    <row r="60" spans="1:60" x14ac:dyDescent="0.25">
      <c r="A60" s="16" t="str">
        <f>NVX_LRD[[#This Row],[Type]]&amp; " "&amp;NVX_LRD[[#This Row],[Niveaux]]</f>
        <v>Epique Kenai</v>
      </c>
      <c r="B60" s="16">
        <v>3</v>
      </c>
      <c r="C60" s="15" t="s">
        <v>290</v>
      </c>
      <c r="D60" s="16" t="s">
        <v>85</v>
      </c>
      <c r="E60" s="16">
        <v>3</v>
      </c>
      <c r="F60" s="17">
        <v>1</v>
      </c>
      <c r="G60" s="17">
        <v>2</v>
      </c>
      <c r="H60" s="17">
        <v>4</v>
      </c>
      <c r="I60" s="17">
        <v>10</v>
      </c>
      <c r="J60" s="17">
        <v>20</v>
      </c>
      <c r="K60" s="17">
        <v>50</v>
      </c>
      <c r="L60" s="17">
        <v>100</v>
      </c>
      <c r="M60" s="19">
        <v>200</v>
      </c>
      <c r="N60" s="17">
        <v>400</v>
      </c>
      <c r="O60" s="17">
        <v>0</v>
      </c>
      <c r="P60" s="17">
        <v>0</v>
      </c>
      <c r="Q60" s="17">
        <v>0</v>
      </c>
      <c r="R60" s="17">
        <v>0</v>
      </c>
      <c r="S60" s="17">
        <v>0</v>
      </c>
      <c r="T60" s="17">
        <v>0</v>
      </c>
      <c r="U60" s="17">
        <v>0</v>
      </c>
      <c r="V60" s="17">
        <v>0</v>
      </c>
      <c r="W60" s="17">
        <v>0</v>
      </c>
      <c r="X60" s="17">
        <v>0</v>
      </c>
      <c r="Y60" s="17">
        <v>0</v>
      </c>
      <c r="Z60" s="17">
        <v>0</v>
      </c>
      <c r="AA60" s="17">
        <v>0</v>
      </c>
      <c r="AB60" s="17">
        <v>0</v>
      </c>
      <c r="AC60" s="17">
        <v>0</v>
      </c>
      <c r="AD60" s="17">
        <v>0</v>
      </c>
      <c r="AE60" s="17">
        <v>0</v>
      </c>
      <c r="AF60" s="17">
        <v>0</v>
      </c>
      <c r="AG60" s="17">
        <v>0</v>
      </c>
      <c r="AH60" s="17">
        <v>0</v>
      </c>
      <c r="AI60" s="17">
        <v>0</v>
      </c>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row>
    <row r="61" spans="1:60" s="43" customFormat="1" x14ac:dyDescent="0.25">
      <c r="A61" s="18" t="str">
        <f>NVX_LRD[[#This Row],[Type]]&amp; " "&amp;NVX_LRD[[#This Row],[Niveaux]]</f>
        <v>Epique Amazone</v>
      </c>
      <c r="B61" s="18">
        <v>3</v>
      </c>
      <c r="C61" s="15" t="s">
        <v>290</v>
      </c>
      <c r="D61" s="15" t="s">
        <v>87</v>
      </c>
      <c r="E61" s="15">
        <v>4</v>
      </c>
      <c r="F61" s="19">
        <v>1</v>
      </c>
      <c r="G61" s="19">
        <v>2</v>
      </c>
      <c r="H61" s="19">
        <v>4</v>
      </c>
      <c r="I61" s="19">
        <v>10</v>
      </c>
      <c r="J61" s="19">
        <v>20</v>
      </c>
      <c r="K61" s="19">
        <v>50</v>
      </c>
      <c r="L61" s="19">
        <v>100</v>
      </c>
      <c r="M61" s="19">
        <v>200</v>
      </c>
      <c r="N61" s="17">
        <v>400</v>
      </c>
      <c r="O61" s="19">
        <v>0</v>
      </c>
      <c r="P61" s="19">
        <v>0</v>
      </c>
      <c r="Q61" s="19">
        <v>0</v>
      </c>
      <c r="R61" s="19">
        <v>0</v>
      </c>
      <c r="S61" s="19">
        <v>0</v>
      </c>
      <c r="T61" s="19">
        <v>0</v>
      </c>
      <c r="U61" s="19">
        <v>0</v>
      </c>
      <c r="V61" s="19">
        <v>0</v>
      </c>
      <c r="W61" s="19">
        <v>0</v>
      </c>
      <c r="X61" s="19">
        <v>0</v>
      </c>
      <c r="Y61" s="19">
        <v>0</v>
      </c>
      <c r="Z61" s="19">
        <v>0</v>
      </c>
      <c r="AA61" s="19">
        <v>0</v>
      </c>
      <c r="AB61" s="19">
        <v>0</v>
      </c>
      <c r="AC61" s="19">
        <v>0</v>
      </c>
      <c r="AD61" s="19">
        <v>0</v>
      </c>
      <c r="AE61" s="19">
        <v>0</v>
      </c>
      <c r="AF61" s="19">
        <v>0</v>
      </c>
      <c r="AG61" s="19">
        <v>0</v>
      </c>
      <c r="AH61" s="19">
        <v>0</v>
      </c>
      <c r="AI61" s="19">
        <v>0</v>
      </c>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row>
    <row r="62" spans="1:60" s="43" customFormat="1" x14ac:dyDescent="0.25">
      <c r="A62" s="16" t="str">
        <f>NVX_LRD[[#This Row],[Type]]&amp; " "&amp;NVX_LRD[[#This Row],[Niveaux]]</f>
        <v>Epique Lochness</v>
      </c>
      <c r="B62" s="16">
        <v>3</v>
      </c>
      <c r="C62" s="15" t="s">
        <v>290</v>
      </c>
      <c r="D62" s="20" t="s">
        <v>88</v>
      </c>
      <c r="E62" s="20">
        <v>5</v>
      </c>
      <c r="F62" s="17">
        <v>1</v>
      </c>
      <c r="G62" s="17">
        <v>2</v>
      </c>
      <c r="H62" s="17">
        <v>4</v>
      </c>
      <c r="I62" s="17">
        <v>10</v>
      </c>
      <c r="J62" s="17">
        <v>20</v>
      </c>
      <c r="K62" s="17">
        <v>50</v>
      </c>
      <c r="L62" s="17">
        <v>100</v>
      </c>
      <c r="M62" s="19">
        <v>200</v>
      </c>
      <c r="N62" s="17">
        <v>400</v>
      </c>
      <c r="O62" s="17">
        <v>0</v>
      </c>
      <c r="P62" s="17">
        <v>0</v>
      </c>
      <c r="Q62" s="17">
        <v>0</v>
      </c>
      <c r="R62" s="17">
        <v>0</v>
      </c>
      <c r="S62" s="17">
        <v>0</v>
      </c>
      <c r="T62" s="17">
        <v>0</v>
      </c>
      <c r="U62" s="17">
        <v>0</v>
      </c>
      <c r="V62" s="17">
        <v>0</v>
      </c>
      <c r="W62" s="17">
        <v>0</v>
      </c>
      <c r="X62" s="17">
        <v>0</v>
      </c>
      <c r="Y62" s="17">
        <v>0</v>
      </c>
      <c r="Z62" s="17">
        <v>0</v>
      </c>
      <c r="AA62" s="17">
        <v>0</v>
      </c>
      <c r="AB62" s="17">
        <v>0</v>
      </c>
      <c r="AC62" s="17">
        <v>0</v>
      </c>
      <c r="AD62" s="17">
        <v>0</v>
      </c>
      <c r="AE62" s="17">
        <v>0</v>
      </c>
      <c r="AF62" s="17">
        <v>0</v>
      </c>
      <c r="AG62" s="17">
        <v>0</v>
      </c>
      <c r="AH62" s="17">
        <v>0</v>
      </c>
      <c r="AI62" s="17">
        <v>0</v>
      </c>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row>
    <row r="63" spans="1:60" s="43" customFormat="1" x14ac:dyDescent="0.25">
      <c r="A63" s="18" t="str">
        <f>NVX_LRD[[#This Row],[Type]]&amp; " "&amp;NVX_LRD[[#This Row],[Niveaux]]</f>
        <v>Epique Mediterranee</v>
      </c>
      <c r="B63" s="18">
        <v>3</v>
      </c>
      <c r="C63" s="15" t="s">
        <v>290</v>
      </c>
      <c r="D63" s="15" t="s">
        <v>89</v>
      </c>
      <c r="E63" s="15">
        <v>6</v>
      </c>
      <c r="F63" s="19">
        <v>1</v>
      </c>
      <c r="G63" s="19">
        <v>2</v>
      </c>
      <c r="H63" s="19">
        <v>4</v>
      </c>
      <c r="I63" s="19">
        <v>10</v>
      </c>
      <c r="J63" s="19">
        <v>20</v>
      </c>
      <c r="K63" s="19">
        <v>50</v>
      </c>
      <c r="L63" s="19">
        <v>100</v>
      </c>
      <c r="M63" s="19">
        <v>200</v>
      </c>
      <c r="N63" s="17">
        <v>400</v>
      </c>
      <c r="O63" s="19">
        <v>0</v>
      </c>
      <c r="P63" s="19">
        <v>0</v>
      </c>
      <c r="Q63" s="19">
        <v>0</v>
      </c>
      <c r="R63" s="19">
        <v>0</v>
      </c>
      <c r="S63" s="19">
        <v>0</v>
      </c>
      <c r="T63" s="19">
        <v>0</v>
      </c>
      <c r="U63" s="19">
        <v>0</v>
      </c>
      <c r="V63" s="19">
        <v>0</v>
      </c>
      <c r="W63" s="19">
        <v>0</v>
      </c>
      <c r="X63" s="19">
        <v>0</v>
      </c>
      <c r="Y63" s="19">
        <v>0</v>
      </c>
      <c r="Z63" s="19">
        <v>0</v>
      </c>
      <c r="AA63" s="19">
        <v>0</v>
      </c>
      <c r="AB63" s="19">
        <v>0</v>
      </c>
      <c r="AC63" s="19">
        <v>0</v>
      </c>
      <c r="AD63" s="19">
        <v>0</v>
      </c>
      <c r="AE63" s="19">
        <v>0</v>
      </c>
      <c r="AF63" s="19">
        <v>0</v>
      </c>
      <c r="AG63" s="19">
        <v>0</v>
      </c>
      <c r="AH63" s="19">
        <v>0</v>
      </c>
      <c r="AI63" s="19">
        <v>0</v>
      </c>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row>
    <row r="64" spans="1:60" s="43" customFormat="1" x14ac:dyDescent="0.25">
      <c r="A64" s="16" t="str">
        <f>NVX_LRD[[#This Row],[Type]]&amp; " "&amp;NVX_LRD[[#This Row],[Niveaux]]</f>
        <v>Epique Grande barriere</v>
      </c>
      <c r="B64" s="16">
        <v>3</v>
      </c>
      <c r="C64" s="15" t="s">
        <v>290</v>
      </c>
      <c r="D64" s="20" t="s">
        <v>92</v>
      </c>
      <c r="E64" s="20">
        <v>7</v>
      </c>
      <c r="F64" s="17">
        <v>1</v>
      </c>
      <c r="G64" s="17">
        <v>2</v>
      </c>
      <c r="H64" s="17">
        <v>4</v>
      </c>
      <c r="I64" s="17">
        <v>10</v>
      </c>
      <c r="J64" s="17">
        <v>20</v>
      </c>
      <c r="K64" s="17">
        <v>50</v>
      </c>
      <c r="L64" s="17">
        <v>100</v>
      </c>
      <c r="M64" s="19">
        <v>200</v>
      </c>
      <c r="N64" s="17">
        <v>400</v>
      </c>
      <c r="O64" s="17">
        <v>0</v>
      </c>
      <c r="P64" s="17">
        <v>0</v>
      </c>
      <c r="Q64" s="17">
        <v>0</v>
      </c>
      <c r="R64" s="17">
        <v>0</v>
      </c>
      <c r="S64" s="17">
        <v>0</v>
      </c>
      <c r="T64" s="17">
        <v>0</v>
      </c>
      <c r="U64" s="17">
        <v>0</v>
      </c>
      <c r="V64" s="17">
        <v>0</v>
      </c>
      <c r="W64" s="17">
        <v>0</v>
      </c>
      <c r="X64" s="17">
        <v>0</v>
      </c>
      <c r="Y64" s="17">
        <v>0</v>
      </c>
      <c r="Z64" s="17">
        <v>0</v>
      </c>
      <c r="AA64" s="17">
        <v>0</v>
      </c>
      <c r="AB64" s="17">
        <v>0</v>
      </c>
      <c r="AC64" s="17">
        <v>0</v>
      </c>
      <c r="AD64" s="17">
        <v>0</v>
      </c>
      <c r="AE64" s="17">
        <v>0</v>
      </c>
      <c r="AF64" s="17">
        <v>0</v>
      </c>
      <c r="AG64" s="17">
        <v>0</v>
      </c>
      <c r="AH64" s="17">
        <v>0</v>
      </c>
      <c r="AI64" s="17">
        <v>0</v>
      </c>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row>
    <row r="65" spans="1:60" s="43" customFormat="1" x14ac:dyDescent="0.25">
      <c r="A65" s="18" t="str">
        <f>NVX_LRD[[#This Row],[Type]]&amp; " "&amp;NVX_LRD[[#This Row],[Niveaux]]</f>
        <v>Epique Lyngen</v>
      </c>
      <c r="B65" s="18">
        <v>3</v>
      </c>
      <c r="C65" s="15" t="s">
        <v>290</v>
      </c>
      <c r="D65" s="15" t="s">
        <v>90</v>
      </c>
      <c r="E65" s="15">
        <v>8</v>
      </c>
      <c r="F65" s="19">
        <v>1</v>
      </c>
      <c r="G65" s="19">
        <v>2</v>
      </c>
      <c r="H65" s="19">
        <v>4</v>
      </c>
      <c r="I65" s="19">
        <v>10</v>
      </c>
      <c r="J65" s="19">
        <v>20</v>
      </c>
      <c r="K65" s="19">
        <v>50</v>
      </c>
      <c r="L65" s="19">
        <v>100</v>
      </c>
      <c r="M65" s="19">
        <v>200</v>
      </c>
      <c r="N65" s="17">
        <v>400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row>
    <row r="66" spans="1:60" x14ac:dyDescent="0.25">
      <c r="A66" s="76" t="str">
        <f>NVX_LRD[[#This Row],[Type]]&amp; " "&amp;NVX_LRD[[#This Row],[Niveaux]]</f>
        <v>Epique Le Cap</v>
      </c>
      <c r="B66" s="77">
        <v>3</v>
      </c>
      <c r="C66" s="78" t="s">
        <v>290</v>
      </c>
      <c r="D66" s="78" t="s">
        <v>593</v>
      </c>
      <c r="E66" s="78">
        <v>9</v>
      </c>
      <c r="F66" s="79">
        <v>1</v>
      </c>
      <c r="G66" s="80">
        <v>2</v>
      </c>
      <c r="H66" s="80">
        <v>4</v>
      </c>
      <c r="I66" s="80">
        <v>10</v>
      </c>
      <c r="J66" s="79">
        <v>20</v>
      </c>
      <c r="K66" s="79">
        <v>50</v>
      </c>
      <c r="L66" s="79">
        <v>100</v>
      </c>
      <c r="M66" s="79">
        <v>200</v>
      </c>
      <c r="N66" s="79">
        <v>400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row>
    <row r="67" spans="1:60" x14ac:dyDescent="0.25">
      <c r="A67" s="16" t="str">
        <f>NVX_LRD[[#This Row],[Type]]&amp; " "&amp;NVX_LRD[[#This Row],[Niveaux]]</f>
        <v>Epique Mekong</v>
      </c>
      <c r="B67" s="16">
        <v>3</v>
      </c>
      <c r="C67" s="15" t="s">
        <v>290</v>
      </c>
      <c r="D67" s="20" t="s">
        <v>91</v>
      </c>
      <c r="E67" s="20">
        <v>10</v>
      </c>
      <c r="F67" s="17">
        <v>1</v>
      </c>
      <c r="G67" s="17">
        <v>2</v>
      </c>
      <c r="H67" s="17">
        <v>4</v>
      </c>
      <c r="I67" s="17">
        <v>10</v>
      </c>
      <c r="J67" s="17">
        <v>20</v>
      </c>
      <c r="K67" s="17">
        <v>50</v>
      </c>
      <c r="L67" s="17">
        <v>100</v>
      </c>
      <c r="M67" s="19">
        <v>200</v>
      </c>
      <c r="N67" s="17">
        <v>400</v>
      </c>
      <c r="O67" s="17">
        <v>0</v>
      </c>
      <c r="P67" s="17">
        <v>0</v>
      </c>
      <c r="Q67" s="17">
        <v>0</v>
      </c>
      <c r="R67" s="17">
        <v>0</v>
      </c>
      <c r="S67" s="17">
        <v>0</v>
      </c>
      <c r="T67" s="17">
        <v>0</v>
      </c>
      <c r="U67" s="17">
        <v>0</v>
      </c>
      <c r="V67" s="17">
        <v>0</v>
      </c>
      <c r="W67" s="17">
        <v>0</v>
      </c>
      <c r="X67" s="17">
        <v>0</v>
      </c>
      <c r="Y67" s="17">
        <v>0</v>
      </c>
      <c r="Z67" s="17">
        <v>0</v>
      </c>
      <c r="AA67" s="17">
        <v>0</v>
      </c>
      <c r="AB67" s="17">
        <v>0</v>
      </c>
      <c r="AC67" s="17">
        <v>0</v>
      </c>
      <c r="AD67" s="17">
        <v>0</v>
      </c>
      <c r="AE67" s="17">
        <v>0</v>
      </c>
      <c r="AF67" s="17">
        <v>0</v>
      </c>
      <c r="AG67" s="17">
        <v>0</v>
      </c>
      <c r="AH67" s="17">
        <v>0</v>
      </c>
      <c r="AI67" s="17">
        <v>0</v>
      </c>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row>
    <row r="68" spans="1:60" x14ac:dyDescent="0.25">
      <c r="A68" s="18" t="str">
        <f>NVX_LRD[[#This Row],[Type]]&amp; " "&amp;NVX_LRD[[#This Row],[Niveaux]]</f>
        <v>Epique Hawai</v>
      </c>
      <c r="B68" s="18">
        <v>3</v>
      </c>
      <c r="C68" s="15" t="s">
        <v>290</v>
      </c>
      <c r="D68" s="15" t="s">
        <v>211</v>
      </c>
      <c r="E68" s="15">
        <v>11</v>
      </c>
      <c r="F68" s="19">
        <v>1</v>
      </c>
      <c r="G68" s="19">
        <v>2</v>
      </c>
      <c r="H68" s="19">
        <v>4</v>
      </c>
      <c r="I68" s="19">
        <v>10</v>
      </c>
      <c r="J68" s="19">
        <v>20</v>
      </c>
      <c r="K68" s="19">
        <v>50</v>
      </c>
      <c r="L68" s="19">
        <v>100</v>
      </c>
      <c r="M68" s="19">
        <v>200</v>
      </c>
      <c r="N68" s="17">
        <v>400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row>
    <row r="69" spans="1:60" x14ac:dyDescent="0.25">
      <c r="A69" s="76" t="str">
        <f>NVX_LRD[[#This Row],[Type]]&amp; " "&amp;NVX_LRD[[#This Row],[Niveaux]]</f>
        <v>Epique Iles Galapagos</v>
      </c>
      <c r="B69" s="77">
        <v>3</v>
      </c>
      <c r="C69" s="78" t="s">
        <v>290</v>
      </c>
      <c r="D69" s="78" t="s">
        <v>475</v>
      </c>
      <c r="E69" s="20">
        <v>12</v>
      </c>
      <c r="F69" s="79">
        <v>1</v>
      </c>
      <c r="G69" s="80">
        <v>2</v>
      </c>
      <c r="H69" s="80">
        <v>4</v>
      </c>
      <c r="I69" s="80">
        <v>10</v>
      </c>
      <c r="J69" s="79">
        <v>20</v>
      </c>
      <c r="K69" s="79">
        <v>50</v>
      </c>
      <c r="L69" s="79">
        <v>100</v>
      </c>
      <c r="M69" s="79">
        <v>200</v>
      </c>
      <c r="N69" s="17">
        <v>400</v>
      </c>
      <c r="O69" s="79">
        <v>0</v>
      </c>
      <c r="P69" s="79">
        <v>0</v>
      </c>
      <c r="Q69" s="79">
        <v>0</v>
      </c>
      <c r="R69" s="79">
        <v>0</v>
      </c>
      <c r="S69" s="79">
        <v>0</v>
      </c>
      <c r="T69" s="79">
        <v>0</v>
      </c>
      <c r="U69" s="79">
        <v>0</v>
      </c>
      <c r="V69" s="79">
        <v>0</v>
      </c>
      <c r="W69" s="79">
        <v>0</v>
      </c>
      <c r="X69" s="79">
        <v>0</v>
      </c>
      <c r="Y69" s="79">
        <v>0</v>
      </c>
      <c r="Z69" s="79">
        <v>0</v>
      </c>
      <c r="AA69" s="79">
        <v>0</v>
      </c>
      <c r="AB69" s="79">
        <v>0</v>
      </c>
      <c r="AC69" s="79">
        <v>0</v>
      </c>
      <c r="AD69" s="79">
        <v>0</v>
      </c>
      <c r="AE69" s="79">
        <v>0</v>
      </c>
      <c r="AF69" s="79">
        <v>0</v>
      </c>
      <c r="AG69" s="79">
        <v>0</v>
      </c>
      <c r="AH69" s="79">
        <v>0</v>
      </c>
      <c r="AI69" s="79">
        <v>0</v>
      </c>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row>
    <row r="70" spans="1:60" x14ac:dyDescent="0.25">
      <c r="A70" s="16" t="str">
        <f>NVX_LRD[[#This Row],[Type]]&amp; " "&amp;NVX_LRD[[#This Row],[Niveaux]]</f>
        <v>Epique Murray</v>
      </c>
      <c r="B70" s="16">
        <v>3</v>
      </c>
      <c r="C70" s="15" t="s">
        <v>290</v>
      </c>
      <c r="D70" s="20" t="s">
        <v>215</v>
      </c>
      <c r="E70" s="15">
        <v>13</v>
      </c>
      <c r="F70" s="17">
        <v>1</v>
      </c>
      <c r="G70" s="17">
        <v>2</v>
      </c>
      <c r="H70" s="17">
        <v>4</v>
      </c>
      <c r="I70" s="17">
        <v>10</v>
      </c>
      <c r="J70" s="17">
        <v>20</v>
      </c>
      <c r="K70" s="17">
        <v>50</v>
      </c>
      <c r="L70" s="17">
        <v>100</v>
      </c>
      <c r="M70" s="19">
        <v>200</v>
      </c>
      <c r="N70" s="17">
        <v>400</v>
      </c>
      <c r="O70" s="17">
        <v>0</v>
      </c>
      <c r="P70" s="17">
        <v>0</v>
      </c>
      <c r="Q70" s="17">
        <v>0</v>
      </c>
      <c r="R70" s="17">
        <v>0</v>
      </c>
      <c r="S70" s="17">
        <v>0</v>
      </c>
      <c r="T70" s="17">
        <v>0</v>
      </c>
      <c r="U70" s="17">
        <v>0</v>
      </c>
      <c r="V70" s="17">
        <v>0</v>
      </c>
      <c r="W70" s="17">
        <v>0</v>
      </c>
      <c r="X70" s="17">
        <v>0</v>
      </c>
      <c r="Y70" s="17">
        <v>0</v>
      </c>
      <c r="Z70" s="17">
        <v>0</v>
      </c>
      <c r="AA70" s="17">
        <v>0</v>
      </c>
      <c r="AB70" s="17">
        <v>0</v>
      </c>
      <c r="AC70" s="17">
        <v>0</v>
      </c>
      <c r="AD70" s="17">
        <v>0</v>
      </c>
      <c r="AE70" s="17">
        <v>0</v>
      </c>
      <c r="AF70" s="17">
        <v>0</v>
      </c>
      <c r="AG70" s="17">
        <v>0</v>
      </c>
      <c r="AH70" s="17">
        <v>0</v>
      </c>
      <c r="AI70" s="17">
        <v>0</v>
      </c>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row>
    <row r="71" spans="1:60" x14ac:dyDescent="0.25">
      <c r="A71" s="18" t="str">
        <f>NVX_LRD[[#This Row],[Type]]&amp; " "&amp;NVX_LRD[[#This Row],[Niveaux]]</f>
        <v>Epique Nil</v>
      </c>
      <c r="B71" s="18">
        <v>3</v>
      </c>
      <c r="C71" s="15" t="s">
        <v>290</v>
      </c>
      <c r="D71" s="15" t="s">
        <v>216</v>
      </c>
      <c r="E71" s="20">
        <v>14</v>
      </c>
      <c r="F71" s="19">
        <v>1</v>
      </c>
      <c r="G71" s="17">
        <v>2</v>
      </c>
      <c r="H71" s="17">
        <v>4</v>
      </c>
      <c r="I71" s="17">
        <v>10</v>
      </c>
      <c r="J71" s="17">
        <v>20</v>
      </c>
      <c r="K71" s="19">
        <v>50</v>
      </c>
      <c r="L71" s="19">
        <v>100</v>
      </c>
      <c r="M71" s="19">
        <v>200</v>
      </c>
      <c r="N71" s="17">
        <v>400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row>
    <row r="72" spans="1:60" x14ac:dyDescent="0.25">
      <c r="A72" s="44" t="str">
        <f>NVX_LRD[[#This Row],[Type]]&amp; " "&amp;NVX_LRD[[#This Row],[Niveaux]]</f>
        <v>Epique Seychelles</v>
      </c>
      <c r="B72" s="16">
        <v>3</v>
      </c>
      <c r="C72" s="45" t="s">
        <v>290</v>
      </c>
      <c r="D72" s="45" t="s">
        <v>323</v>
      </c>
      <c r="E72" s="15">
        <v>15</v>
      </c>
      <c r="F72" s="19">
        <v>1</v>
      </c>
      <c r="G72" s="17">
        <v>2</v>
      </c>
      <c r="H72" s="17">
        <v>4</v>
      </c>
      <c r="I72" s="17">
        <v>10</v>
      </c>
      <c r="J72" s="17">
        <v>20</v>
      </c>
      <c r="K72" s="19">
        <v>50</v>
      </c>
      <c r="L72" s="19">
        <v>100</v>
      </c>
      <c r="M72" s="19">
        <v>200</v>
      </c>
      <c r="N72" s="17">
        <v>400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row>
    <row r="73" spans="1:60" x14ac:dyDescent="0.25">
      <c r="A73" s="44" t="str">
        <f>NVX_LRD[[#This Row],[Type]]&amp; " "&amp;NVX_LRD[[#This Row],[Niveaux]]</f>
        <v>Epique Californie</v>
      </c>
      <c r="B73" s="18">
        <v>3</v>
      </c>
      <c r="C73" s="45" t="s">
        <v>290</v>
      </c>
      <c r="D73" s="45" t="s">
        <v>327</v>
      </c>
      <c r="E73" s="20">
        <v>16</v>
      </c>
      <c r="F73" s="19">
        <v>1</v>
      </c>
      <c r="G73" s="17">
        <v>2</v>
      </c>
      <c r="H73" s="17">
        <v>4</v>
      </c>
      <c r="I73" s="17">
        <v>10</v>
      </c>
      <c r="J73" s="17">
        <v>20</v>
      </c>
      <c r="K73" s="19">
        <v>50</v>
      </c>
      <c r="L73" s="19">
        <v>100</v>
      </c>
      <c r="M73" s="19">
        <v>200</v>
      </c>
      <c r="N73" s="17">
        <v>400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row>
    <row r="74" spans="1:60" x14ac:dyDescent="0.25">
      <c r="A74" s="44" t="str">
        <f>NVX_LRD[[#This Row],[Type]]&amp; " "&amp;NVX_LRD[[#This Row],[Niveaux]]</f>
        <v>Epique Baikal</v>
      </c>
      <c r="B74" s="16">
        <v>3</v>
      </c>
      <c r="C74" s="45" t="s">
        <v>290</v>
      </c>
      <c r="D74" s="45" t="s">
        <v>366</v>
      </c>
      <c r="E74" s="15">
        <v>17</v>
      </c>
      <c r="F74" s="19">
        <v>1</v>
      </c>
      <c r="G74" s="17">
        <v>2</v>
      </c>
      <c r="H74" s="17">
        <v>4</v>
      </c>
      <c r="I74" s="17">
        <v>10</v>
      </c>
      <c r="J74" s="17">
        <v>20</v>
      </c>
      <c r="K74" s="19">
        <v>50</v>
      </c>
      <c r="L74" s="19">
        <v>100</v>
      </c>
      <c r="M74" s="19">
        <v>200</v>
      </c>
      <c r="N74" s="17">
        <v>400</v>
      </c>
      <c r="O74" s="19">
        <v>0</v>
      </c>
      <c r="P74" s="19">
        <v>0</v>
      </c>
      <c r="Q74" s="19">
        <v>0</v>
      </c>
      <c r="R74" s="19">
        <v>0</v>
      </c>
      <c r="S74" s="19">
        <v>0</v>
      </c>
      <c r="T74" s="19">
        <v>0</v>
      </c>
      <c r="U74" s="19">
        <v>0</v>
      </c>
      <c r="V74" s="19">
        <v>0</v>
      </c>
      <c r="W74" s="19">
        <v>0</v>
      </c>
      <c r="X74" s="19">
        <v>0</v>
      </c>
      <c r="Y74" s="19">
        <v>0</v>
      </c>
      <c r="Z74" s="19">
        <v>0</v>
      </c>
      <c r="AA74" s="19">
        <v>0</v>
      </c>
      <c r="AB74" s="19">
        <v>0</v>
      </c>
      <c r="AC74" s="19">
        <v>0</v>
      </c>
      <c r="AD74" s="19">
        <v>0</v>
      </c>
      <c r="AE74" s="19">
        <v>0</v>
      </c>
      <c r="AF74" s="19">
        <v>0</v>
      </c>
      <c r="AG74" s="19">
        <v>0</v>
      </c>
      <c r="AH74" s="19">
        <v>0</v>
      </c>
      <c r="AI74" s="19">
        <v>0</v>
      </c>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row>
    <row r="75" spans="1:60" x14ac:dyDescent="0.25">
      <c r="A75" s="44" t="str">
        <f>NVX_LRD[[#This Row],[Type]]&amp; " "&amp;NVX_LRD[[#This Row],[Niveaux]]</f>
        <v>Epique Fernando</v>
      </c>
      <c r="B75" s="18">
        <v>3</v>
      </c>
      <c r="C75" s="45" t="s">
        <v>290</v>
      </c>
      <c r="D75" s="45" t="s">
        <v>367</v>
      </c>
      <c r="E75" s="20">
        <v>18</v>
      </c>
      <c r="F75" s="19">
        <v>1</v>
      </c>
      <c r="G75" s="17">
        <v>2</v>
      </c>
      <c r="H75" s="17">
        <v>4</v>
      </c>
      <c r="I75" s="17">
        <v>10</v>
      </c>
      <c r="J75" s="17">
        <v>20</v>
      </c>
      <c r="K75" s="19">
        <v>50</v>
      </c>
      <c r="L75" s="19">
        <v>100</v>
      </c>
      <c r="M75" s="19">
        <v>200</v>
      </c>
      <c r="N75" s="17">
        <v>400</v>
      </c>
      <c r="O75" s="19">
        <v>0</v>
      </c>
      <c r="P75" s="19">
        <v>0</v>
      </c>
      <c r="Q75" s="19">
        <v>0</v>
      </c>
      <c r="R75" s="19">
        <v>0</v>
      </c>
      <c r="S75" s="19">
        <v>0</v>
      </c>
      <c r="T75" s="19">
        <v>0</v>
      </c>
      <c r="U75" s="19">
        <v>0</v>
      </c>
      <c r="V75" s="19">
        <v>0</v>
      </c>
      <c r="W75" s="19">
        <v>0</v>
      </c>
      <c r="X75" s="19">
        <v>0</v>
      </c>
      <c r="Y75" s="19">
        <v>0</v>
      </c>
      <c r="Z75" s="19">
        <v>0</v>
      </c>
      <c r="AA75" s="19">
        <v>0</v>
      </c>
      <c r="AB75" s="19">
        <v>0</v>
      </c>
      <c r="AC75" s="19">
        <v>0</v>
      </c>
      <c r="AD75" s="19">
        <v>0</v>
      </c>
      <c r="AE75" s="19">
        <v>0</v>
      </c>
      <c r="AF75" s="19">
        <v>0</v>
      </c>
      <c r="AG75" s="19">
        <v>0</v>
      </c>
      <c r="AH75" s="19">
        <v>0</v>
      </c>
      <c r="AI75" s="19">
        <v>0</v>
      </c>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row>
    <row r="76" spans="1:60" x14ac:dyDescent="0.25">
      <c r="A76" s="44" t="str">
        <f>NVX_LRD[[#This Row],[Type]]&amp; " "&amp;NVX_LRD[[#This Row],[Niveaux]]</f>
        <v>Epique Monde Perdu</v>
      </c>
      <c r="B76" s="16">
        <v>3</v>
      </c>
      <c r="C76" s="45" t="s">
        <v>290</v>
      </c>
      <c r="D76" s="45" t="s">
        <v>393</v>
      </c>
      <c r="E76" s="15">
        <v>19</v>
      </c>
      <c r="F76" s="19">
        <v>1</v>
      </c>
      <c r="G76" s="17">
        <v>2</v>
      </c>
      <c r="H76" s="17">
        <v>4</v>
      </c>
      <c r="I76" s="17">
        <v>10</v>
      </c>
      <c r="J76" s="17">
        <v>20</v>
      </c>
      <c r="K76" s="19">
        <v>50</v>
      </c>
      <c r="L76" s="19">
        <v>100</v>
      </c>
      <c r="M76" s="19">
        <v>200</v>
      </c>
      <c r="N76" s="17">
        <v>400</v>
      </c>
      <c r="O76" s="19">
        <v>0</v>
      </c>
      <c r="P76" s="19">
        <v>0</v>
      </c>
      <c r="Q76" s="19">
        <v>0</v>
      </c>
      <c r="R76" s="19">
        <v>0</v>
      </c>
      <c r="S76" s="19">
        <v>0</v>
      </c>
      <c r="T76" s="19">
        <v>0</v>
      </c>
      <c r="U76" s="19">
        <v>0</v>
      </c>
      <c r="V76" s="19">
        <v>0</v>
      </c>
      <c r="W76" s="19">
        <v>0</v>
      </c>
      <c r="X76" s="19">
        <v>0</v>
      </c>
      <c r="Y76" s="19">
        <v>0</v>
      </c>
      <c r="Z76" s="19">
        <v>0</v>
      </c>
      <c r="AA76" s="19">
        <v>0</v>
      </c>
      <c r="AB76" s="19">
        <v>0</v>
      </c>
      <c r="AC76" s="19">
        <v>0</v>
      </c>
      <c r="AD76" s="19">
        <v>0</v>
      </c>
      <c r="AE76" s="19">
        <v>0</v>
      </c>
      <c r="AF76" s="19">
        <v>0</v>
      </c>
      <c r="AG76" s="19">
        <v>0</v>
      </c>
      <c r="AH76" s="19">
        <v>0</v>
      </c>
      <c r="AI76" s="19">
        <v>0</v>
      </c>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row>
    <row r="77" spans="1:60" x14ac:dyDescent="0.25">
      <c r="A77" s="84" t="str">
        <f>NVX_LRD[[#This Row],[Type]]&amp; " "&amp;NVX_LRD[[#This Row],[Niveaux]]</f>
        <v>Epique Biwa</v>
      </c>
      <c r="B77" s="77">
        <v>3</v>
      </c>
      <c r="C77" s="78" t="s">
        <v>290</v>
      </c>
      <c r="D77" s="85" t="s">
        <v>450</v>
      </c>
      <c r="E77" s="20">
        <v>21</v>
      </c>
      <c r="F77" s="83">
        <v>1</v>
      </c>
      <c r="G77" s="86">
        <v>2</v>
      </c>
      <c r="H77" s="86">
        <v>4</v>
      </c>
      <c r="I77" s="86">
        <v>10</v>
      </c>
      <c r="J77" s="83">
        <v>20</v>
      </c>
      <c r="K77" s="83">
        <v>50</v>
      </c>
      <c r="L77" s="83">
        <v>100</v>
      </c>
      <c r="M77" s="79">
        <v>200</v>
      </c>
      <c r="N77" s="82">
        <v>400</v>
      </c>
      <c r="O77" s="81">
        <v>0</v>
      </c>
      <c r="P77" s="81">
        <v>0</v>
      </c>
      <c r="Q77" s="81">
        <v>0</v>
      </c>
      <c r="R77" s="81">
        <v>0</v>
      </c>
      <c r="S77" s="81">
        <v>0</v>
      </c>
      <c r="T77" s="81">
        <v>0</v>
      </c>
      <c r="U77" s="81">
        <v>0</v>
      </c>
      <c r="V77" s="81">
        <v>0</v>
      </c>
      <c r="W77" s="81">
        <v>0</v>
      </c>
      <c r="X77" s="81">
        <v>0</v>
      </c>
      <c r="Y77" s="81">
        <v>0</v>
      </c>
      <c r="Z77" s="81">
        <v>0</v>
      </c>
      <c r="AA77" s="81">
        <v>0</v>
      </c>
      <c r="AB77" s="81">
        <v>0</v>
      </c>
      <c r="AC77" s="81">
        <v>0</v>
      </c>
      <c r="AD77" s="81">
        <v>0</v>
      </c>
      <c r="AE77" s="81">
        <v>0</v>
      </c>
      <c r="AF77" s="81">
        <v>0</v>
      </c>
      <c r="AG77" s="81">
        <v>0</v>
      </c>
      <c r="AH77" s="81">
        <v>0</v>
      </c>
      <c r="AI77" s="81">
        <v>0</v>
      </c>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row>
    <row r="78" spans="1:60" x14ac:dyDescent="0.25">
      <c r="A78" s="76" t="str">
        <f>NVX_LRD[[#This Row],[Type]]&amp; " "&amp;NVX_LRD[[#This Row],[Niveaux]]</f>
        <v>Epique Fleuve Yang-Tse</v>
      </c>
      <c r="B78" s="77">
        <v>3</v>
      </c>
      <c r="C78" s="78" t="s">
        <v>290</v>
      </c>
      <c r="D78" s="78" t="s">
        <v>513</v>
      </c>
      <c r="E78" s="15">
        <v>22</v>
      </c>
      <c r="F78" s="83">
        <v>1</v>
      </c>
      <c r="G78" s="86">
        <v>2</v>
      </c>
      <c r="H78" s="86">
        <v>4</v>
      </c>
      <c r="I78" s="86">
        <v>10</v>
      </c>
      <c r="J78" s="83">
        <v>20</v>
      </c>
      <c r="K78" s="83">
        <v>50</v>
      </c>
      <c r="L78" s="83">
        <v>100</v>
      </c>
      <c r="M78" s="79">
        <v>200</v>
      </c>
      <c r="N78" s="82">
        <v>400</v>
      </c>
      <c r="O78" s="81">
        <v>0</v>
      </c>
      <c r="P78" s="81">
        <v>0</v>
      </c>
      <c r="Q78" s="81">
        <v>0</v>
      </c>
      <c r="R78" s="81">
        <v>0</v>
      </c>
      <c r="S78" s="81">
        <v>0</v>
      </c>
      <c r="T78" s="81">
        <v>0</v>
      </c>
      <c r="U78" s="81">
        <v>0</v>
      </c>
      <c r="V78" s="81">
        <v>0</v>
      </c>
      <c r="W78" s="81">
        <v>0</v>
      </c>
      <c r="X78" s="81">
        <v>0</v>
      </c>
      <c r="Y78" s="81">
        <v>0</v>
      </c>
      <c r="Z78" s="81">
        <v>0</v>
      </c>
      <c r="AA78" s="81">
        <v>0</v>
      </c>
      <c r="AB78" s="81">
        <v>0</v>
      </c>
      <c r="AC78" s="81">
        <v>0</v>
      </c>
      <c r="AD78" s="81">
        <v>0</v>
      </c>
      <c r="AE78" s="81">
        <v>0</v>
      </c>
      <c r="AF78" s="81">
        <v>0</v>
      </c>
      <c r="AG78" s="81">
        <v>0</v>
      </c>
      <c r="AH78" s="81">
        <v>0</v>
      </c>
      <c r="AI78" s="81">
        <v>0</v>
      </c>
    </row>
    <row r="79" spans="1:60" x14ac:dyDescent="0.25">
      <c r="A79" s="76" t="str">
        <f>NVX_LRD[[#This Row],[Type]]&amp; " "&amp;NVX_LRD[[#This Row],[Niveaux]]</f>
        <v>Epique Groenland</v>
      </c>
      <c r="B79" s="77">
        <v>3</v>
      </c>
      <c r="C79" s="78" t="s">
        <v>290</v>
      </c>
      <c r="D79" s="78" t="s">
        <v>493</v>
      </c>
      <c r="E79" s="20">
        <v>23</v>
      </c>
      <c r="F79" s="83">
        <v>1</v>
      </c>
      <c r="G79" s="86">
        <v>2</v>
      </c>
      <c r="H79" s="86">
        <v>4</v>
      </c>
      <c r="I79" s="86">
        <v>10</v>
      </c>
      <c r="J79" s="83">
        <v>20</v>
      </c>
      <c r="K79" s="83">
        <v>50</v>
      </c>
      <c r="L79" s="83">
        <v>100</v>
      </c>
      <c r="M79" s="79">
        <v>200</v>
      </c>
      <c r="N79" s="82">
        <v>400</v>
      </c>
      <c r="O79" s="81">
        <v>0</v>
      </c>
      <c r="P79" s="81">
        <v>0</v>
      </c>
      <c r="Q79" s="81">
        <v>0</v>
      </c>
      <c r="R79" s="81">
        <v>0</v>
      </c>
      <c r="S79" s="81">
        <v>0</v>
      </c>
      <c r="T79" s="81">
        <v>0</v>
      </c>
      <c r="U79" s="81">
        <v>0</v>
      </c>
      <c r="V79" s="81">
        <v>0</v>
      </c>
      <c r="W79" s="81">
        <v>0</v>
      </c>
      <c r="X79" s="81">
        <v>0</v>
      </c>
      <c r="Y79" s="81">
        <v>0</v>
      </c>
      <c r="Z79" s="81">
        <v>0</v>
      </c>
      <c r="AA79" s="81">
        <v>0</v>
      </c>
      <c r="AB79" s="81">
        <v>0</v>
      </c>
      <c r="AC79" s="81">
        <v>0</v>
      </c>
      <c r="AD79" s="81">
        <v>0</v>
      </c>
      <c r="AE79" s="81">
        <v>0</v>
      </c>
      <c r="AF79" s="81">
        <v>0</v>
      </c>
      <c r="AG79" s="81">
        <v>0</v>
      </c>
      <c r="AH79" s="81">
        <v>0</v>
      </c>
      <c r="AI79" s="81">
        <v>0</v>
      </c>
    </row>
    <row r="80" spans="1:60" x14ac:dyDescent="0.25">
      <c r="A80" s="76" t="str">
        <f>NVX_LRD[[#This Row],[Type]]&amp; " "&amp;NVX_LRD[[#This Row],[Niveaux]]</f>
        <v>Epique Lac Nicaragua</v>
      </c>
      <c r="B80" s="77">
        <v>3</v>
      </c>
      <c r="C80" s="78" t="s">
        <v>290</v>
      </c>
      <c r="D80" s="78" t="s">
        <v>494</v>
      </c>
      <c r="E80" s="15">
        <v>24</v>
      </c>
      <c r="F80" s="83">
        <v>1</v>
      </c>
      <c r="G80" s="86">
        <v>2</v>
      </c>
      <c r="H80" s="86">
        <v>4</v>
      </c>
      <c r="I80" s="86">
        <v>10</v>
      </c>
      <c r="J80" s="83">
        <v>20</v>
      </c>
      <c r="K80" s="83">
        <v>50</v>
      </c>
      <c r="L80" s="83">
        <v>100</v>
      </c>
      <c r="M80" s="79">
        <v>200</v>
      </c>
      <c r="N80" s="82">
        <v>400</v>
      </c>
      <c r="O80" s="81">
        <v>0</v>
      </c>
      <c r="P80" s="81">
        <v>0</v>
      </c>
      <c r="Q80" s="81">
        <v>0</v>
      </c>
      <c r="R80" s="81">
        <v>0</v>
      </c>
      <c r="S80" s="81">
        <v>0</v>
      </c>
      <c r="T80" s="81">
        <v>0</v>
      </c>
      <c r="U80" s="81">
        <v>0</v>
      </c>
      <c r="V80" s="81">
        <v>0</v>
      </c>
      <c r="W80" s="81">
        <v>0</v>
      </c>
      <c r="X80" s="81">
        <v>0</v>
      </c>
      <c r="Y80" s="81">
        <v>0</v>
      </c>
      <c r="Z80" s="81">
        <v>0</v>
      </c>
      <c r="AA80" s="81">
        <v>0</v>
      </c>
      <c r="AB80" s="81">
        <v>0</v>
      </c>
      <c r="AC80" s="81">
        <v>0</v>
      </c>
      <c r="AD80" s="81">
        <v>0</v>
      </c>
      <c r="AE80" s="81">
        <v>0</v>
      </c>
      <c r="AF80" s="81">
        <v>0</v>
      </c>
      <c r="AG80" s="81">
        <v>0</v>
      </c>
      <c r="AH80" s="81">
        <v>0</v>
      </c>
      <c r="AI80" s="81">
        <v>0</v>
      </c>
    </row>
    <row r="81" spans="1:35" x14ac:dyDescent="0.25">
      <c r="A81" s="76" t="str">
        <f>NVX_LRD[[#This Row],[Type]]&amp; " "&amp;NVX_LRD[[#This Row],[Niveaux]]</f>
        <v>Epique Grands Lacs</v>
      </c>
      <c r="B81" s="77">
        <v>3</v>
      </c>
      <c r="C81" s="78" t="s">
        <v>290</v>
      </c>
      <c r="D81" s="78" t="s">
        <v>495</v>
      </c>
      <c r="E81" s="20">
        <v>25</v>
      </c>
      <c r="F81" s="79">
        <v>1</v>
      </c>
      <c r="G81" s="80">
        <v>2</v>
      </c>
      <c r="H81" s="80">
        <v>4</v>
      </c>
      <c r="I81" s="80">
        <v>10</v>
      </c>
      <c r="J81" s="79">
        <v>20</v>
      </c>
      <c r="K81" s="79">
        <v>50</v>
      </c>
      <c r="L81" s="79">
        <v>100</v>
      </c>
      <c r="M81" s="79">
        <v>200</v>
      </c>
      <c r="N81" s="17">
        <v>400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row>
    <row r="82" spans="1:35" x14ac:dyDescent="0.25">
      <c r="A82" s="76" t="str">
        <f>NVX_LRD[[#This Row],[Type]]&amp; " "&amp;NVX_LRD[[#This Row],[Niveaux]]</f>
        <v>Epique Eaux Profondes</v>
      </c>
      <c r="B82" s="77">
        <v>3</v>
      </c>
      <c r="C82" s="78" t="s">
        <v>290</v>
      </c>
      <c r="D82" s="78" t="s">
        <v>564</v>
      </c>
      <c r="E82" s="15">
        <v>26</v>
      </c>
      <c r="F82" s="79">
        <v>1</v>
      </c>
      <c r="G82" s="80">
        <v>2</v>
      </c>
      <c r="H82" s="80">
        <v>4</v>
      </c>
      <c r="I82" s="80">
        <v>10</v>
      </c>
      <c r="J82" s="79">
        <v>20</v>
      </c>
      <c r="K82" s="79">
        <v>50</v>
      </c>
      <c r="L82" s="79">
        <v>100</v>
      </c>
      <c r="M82" s="79">
        <v>200</v>
      </c>
      <c r="N82" s="17">
        <v>400</v>
      </c>
      <c r="O82" s="19">
        <v>0</v>
      </c>
      <c r="P82" s="19">
        <v>0</v>
      </c>
      <c r="Q82" s="19">
        <v>0</v>
      </c>
      <c r="R82" s="19">
        <v>0</v>
      </c>
      <c r="S82" s="19">
        <v>0</v>
      </c>
      <c r="T82" s="19">
        <v>0</v>
      </c>
      <c r="U82" s="19">
        <v>0</v>
      </c>
      <c r="V82" s="19">
        <v>0</v>
      </c>
      <c r="W82" s="19">
        <v>0</v>
      </c>
      <c r="X82" s="19">
        <v>0</v>
      </c>
      <c r="Y82" s="19">
        <v>0</v>
      </c>
      <c r="Z82" s="19">
        <v>0</v>
      </c>
      <c r="AA82" s="19">
        <v>0</v>
      </c>
      <c r="AB82" s="19">
        <v>0</v>
      </c>
      <c r="AC82" s="19">
        <v>0</v>
      </c>
      <c r="AD82" s="19">
        <v>0</v>
      </c>
      <c r="AE82" s="19">
        <v>0</v>
      </c>
      <c r="AF82" s="19">
        <v>0</v>
      </c>
      <c r="AG82" s="19">
        <v>0</v>
      </c>
      <c r="AH82" s="19">
        <v>0</v>
      </c>
      <c r="AI82" s="19">
        <v>0</v>
      </c>
    </row>
    <row r="83" spans="1:35" x14ac:dyDescent="0.25">
      <c r="A83" s="76" t="str">
        <f>NVX_LRD[[#This Row],[Type]]&amp; " "&amp;NVX_LRD[[#This Row],[Niveaux]]</f>
        <v>Epique Colorado</v>
      </c>
      <c r="B83" s="77">
        <v>3</v>
      </c>
      <c r="C83" s="78" t="s">
        <v>290</v>
      </c>
      <c r="D83" s="78" t="s">
        <v>580</v>
      </c>
      <c r="E83" s="20">
        <v>27</v>
      </c>
      <c r="F83" s="79">
        <v>1</v>
      </c>
      <c r="G83" s="80">
        <v>2</v>
      </c>
      <c r="H83" s="80">
        <v>4</v>
      </c>
      <c r="I83" s="80">
        <v>10</v>
      </c>
      <c r="J83" s="79">
        <v>20</v>
      </c>
      <c r="K83" s="79">
        <v>50</v>
      </c>
      <c r="L83" s="79">
        <v>100</v>
      </c>
      <c r="M83" s="79">
        <v>200</v>
      </c>
      <c r="N83" s="17">
        <v>400</v>
      </c>
      <c r="O83" s="19">
        <v>0</v>
      </c>
      <c r="P83" s="19">
        <v>0</v>
      </c>
      <c r="Q83" s="19">
        <v>0</v>
      </c>
      <c r="R83" s="19">
        <v>0</v>
      </c>
      <c r="S83" s="19">
        <v>0</v>
      </c>
      <c r="T83" s="19">
        <v>0</v>
      </c>
      <c r="U83" s="19">
        <v>0</v>
      </c>
      <c r="V83" s="19">
        <v>0</v>
      </c>
      <c r="W83" s="19">
        <v>0</v>
      </c>
      <c r="X83" s="19">
        <v>0</v>
      </c>
      <c r="Y83" s="19">
        <v>0</v>
      </c>
      <c r="Z83" s="19">
        <v>0</v>
      </c>
      <c r="AA83" s="19">
        <v>0</v>
      </c>
      <c r="AB83" s="19">
        <v>0</v>
      </c>
      <c r="AC83" s="19">
        <v>0</v>
      </c>
      <c r="AD83" s="19">
        <v>0</v>
      </c>
      <c r="AE83" s="19">
        <v>0</v>
      </c>
      <c r="AF83" s="19">
        <v>0</v>
      </c>
      <c r="AG83" s="19">
        <v>0</v>
      </c>
      <c r="AH83" s="19">
        <v>0</v>
      </c>
      <c r="AI83" s="19">
        <v>0</v>
      </c>
    </row>
    <row r="84" spans="1:35" x14ac:dyDescent="0.25">
      <c r="A84" s="76" t="str">
        <f>NVX_LRD[[#This Row],[Type]]&amp; " "&amp;NVX_LRD[[#This Row],[Niveaux]]</f>
        <v>Epique New Zeland</v>
      </c>
      <c r="B84" s="77">
        <v>3</v>
      </c>
      <c r="C84" s="78" t="s">
        <v>290</v>
      </c>
      <c r="D84" s="78" t="s">
        <v>610</v>
      </c>
      <c r="E84" s="15">
        <v>28</v>
      </c>
      <c r="F84" s="79">
        <v>1</v>
      </c>
      <c r="G84" s="80">
        <v>2</v>
      </c>
      <c r="H84" s="80">
        <v>4</v>
      </c>
      <c r="I84" s="80">
        <v>10</v>
      </c>
      <c r="J84" s="79">
        <v>20</v>
      </c>
      <c r="K84" s="79">
        <v>50</v>
      </c>
      <c r="L84" s="79">
        <v>100</v>
      </c>
      <c r="M84" s="79">
        <v>200</v>
      </c>
      <c r="N84" s="79">
        <v>400</v>
      </c>
      <c r="O84" s="19">
        <v>0</v>
      </c>
      <c r="P84" s="19">
        <v>0</v>
      </c>
      <c r="Q84" s="19">
        <v>0</v>
      </c>
      <c r="R84" s="19">
        <v>0</v>
      </c>
      <c r="S84" s="19">
        <v>0</v>
      </c>
      <c r="T84" s="19">
        <v>0</v>
      </c>
      <c r="U84" s="19">
        <v>0</v>
      </c>
      <c r="V84" s="19">
        <v>0</v>
      </c>
      <c r="W84" s="19">
        <v>0</v>
      </c>
      <c r="X84" s="19">
        <v>0</v>
      </c>
      <c r="Y84" s="19">
        <v>0</v>
      </c>
      <c r="Z84" s="19">
        <v>0</v>
      </c>
      <c r="AA84" s="19">
        <v>0</v>
      </c>
      <c r="AB84" s="19">
        <v>0</v>
      </c>
      <c r="AC84" s="19">
        <v>0</v>
      </c>
      <c r="AD84" s="19">
        <v>0</v>
      </c>
      <c r="AE84" s="19">
        <v>0</v>
      </c>
      <c r="AF84" s="19">
        <v>0</v>
      </c>
      <c r="AG84" s="19">
        <v>0</v>
      </c>
      <c r="AH84" s="19">
        <v>0</v>
      </c>
      <c r="AI84" s="19">
        <v>0</v>
      </c>
    </row>
    <row r="85" spans="1:35" x14ac:dyDescent="0.25">
      <c r="A85" s="87" t="str">
        <f>NVX_LRD[[#This Row],[Type]]&amp; " "&amp;NVX_LRD[[#This Row],[Niveaux]]</f>
        <v>Epique Himalaya</v>
      </c>
      <c r="B85" s="88">
        <v>3</v>
      </c>
      <c r="C85" s="89" t="s">
        <v>290</v>
      </c>
      <c r="D85" s="89" t="s">
        <v>649</v>
      </c>
      <c r="E85" s="89">
        <v>20</v>
      </c>
      <c r="F85" s="90">
        <v>1</v>
      </c>
      <c r="G85" s="91">
        <v>2</v>
      </c>
      <c r="H85" s="91">
        <v>4</v>
      </c>
      <c r="I85" s="91">
        <v>10</v>
      </c>
      <c r="J85" s="90">
        <v>20</v>
      </c>
      <c r="K85" s="90">
        <v>50</v>
      </c>
      <c r="L85" s="90">
        <v>100</v>
      </c>
      <c r="M85" s="90">
        <v>200</v>
      </c>
      <c r="N85" s="90">
        <v>400</v>
      </c>
      <c r="O85" s="19">
        <v>0</v>
      </c>
      <c r="P85" s="19">
        <v>0</v>
      </c>
      <c r="Q85" s="19">
        <v>0</v>
      </c>
      <c r="R85" s="19">
        <v>0</v>
      </c>
      <c r="S85" s="19">
        <v>0</v>
      </c>
      <c r="T85" s="19">
        <v>0</v>
      </c>
      <c r="U85" s="19">
        <v>0</v>
      </c>
      <c r="V85" s="19">
        <v>0</v>
      </c>
      <c r="W85" s="19">
        <v>0</v>
      </c>
      <c r="X85" s="19">
        <v>0</v>
      </c>
      <c r="Y85" s="19">
        <v>0</v>
      </c>
      <c r="Z85" s="19">
        <v>0</v>
      </c>
      <c r="AA85" s="19">
        <v>0</v>
      </c>
      <c r="AB85" s="19">
        <v>0</v>
      </c>
      <c r="AC85" s="19">
        <v>0</v>
      </c>
      <c r="AD85" s="19">
        <v>0</v>
      </c>
      <c r="AE85" s="19">
        <v>0</v>
      </c>
      <c r="AF85" s="19">
        <v>0</v>
      </c>
      <c r="AG85" s="19">
        <v>0</v>
      </c>
      <c r="AH85" s="19">
        <v>0</v>
      </c>
      <c r="AI85" s="19">
        <v>0</v>
      </c>
    </row>
    <row r="86" spans="1:35" x14ac:dyDescent="0.25">
      <c r="A86" s="22" t="str">
        <f>NVX_LRD[[#This Row],[Type]]&amp; " "&amp;NVX_LRD[[#This Row],[Niveaux]]</f>
        <v>Mythique Floride</v>
      </c>
      <c r="B86" s="59">
        <v>4</v>
      </c>
      <c r="C86" s="21" t="s">
        <v>291</v>
      </c>
      <c r="D86" s="22" t="s">
        <v>9</v>
      </c>
      <c r="E86" s="22">
        <v>1</v>
      </c>
      <c r="F86" s="23">
        <v>1</v>
      </c>
      <c r="G86" s="23">
        <v>2</v>
      </c>
      <c r="H86" s="23">
        <v>4</v>
      </c>
      <c r="I86" s="23">
        <v>5</v>
      </c>
      <c r="J86" s="23">
        <v>10</v>
      </c>
      <c r="K86" s="23">
        <v>50</v>
      </c>
      <c r="L86" s="23">
        <v>100</v>
      </c>
      <c r="M86" s="23">
        <v>200</v>
      </c>
      <c r="N86" s="23">
        <v>0</v>
      </c>
      <c r="O86" s="23">
        <v>0</v>
      </c>
      <c r="P86" s="23">
        <v>0</v>
      </c>
      <c r="Q86" s="23">
        <v>0</v>
      </c>
      <c r="R86" s="23">
        <v>0</v>
      </c>
      <c r="S86" s="23">
        <v>0</v>
      </c>
      <c r="T86" s="23">
        <v>0</v>
      </c>
      <c r="U86" s="23">
        <v>0</v>
      </c>
      <c r="V86" s="23">
        <v>0</v>
      </c>
      <c r="W86" s="23">
        <v>0</v>
      </c>
      <c r="X86" s="23">
        <v>0</v>
      </c>
      <c r="Y86" s="23">
        <v>0</v>
      </c>
      <c r="Z86" s="23">
        <v>0</v>
      </c>
      <c r="AA86" s="23">
        <v>0</v>
      </c>
      <c r="AB86" s="23">
        <v>0</v>
      </c>
      <c r="AC86" s="23">
        <v>0</v>
      </c>
      <c r="AD86" s="23">
        <v>0</v>
      </c>
      <c r="AE86" s="23">
        <v>0</v>
      </c>
      <c r="AF86" s="23">
        <v>0</v>
      </c>
      <c r="AG86" s="23">
        <v>0</v>
      </c>
      <c r="AH86" s="23">
        <v>0</v>
      </c>
      <c r="AI86" s="23">
        <v>0</v>
      </c>
    </row>
    <row r="87" spans="1:35" x14ac:dyDescent="0.25">
      <c r="A87" s="24" t="str">
        <f>NVX_LRD[[#This Row],[Type]]&amp; " "&amp;NVX_LRD[[#This Row],[Niveaux]]</f>
        <v>Mythique Gunter</v>
      </c>
      <c r="B87" s="24">
        <v>4</v>
      </c>
      <c r="C87" s="21" t="s">
        <v>291</v>
      </c>
      <c r="D87" s="24" t="s">
        <v>10</v>
      </c>
      <c r="E87" s="24">
        <v>2</v>
      </c>
      <c r="F87" s="25">
        <v>1</v>
      </c>
      <c r="G87" s="25">
        <v>2</v>
      </c>
      <c r="H87" s="25">
        <v>4</v>
      </c>
      <c r="I87" s="25">
        <v>10</v>
      </c>
      <c r="J87" s="25">
        <v>20</v>
      </c>
      <c r="K87" s="25">
        <v>50</v>
      </c>
      <c r="L87" s="25">
        <v>100</v>
      </c>
      <c r="M87" s="25">
        <v>200</v>
      </c>
      <c r="N87" s="25">
        <v>0</v>
      </c>
      <c r="O87" s="25">
        <v>0</v>
      </c>
      <c r="P87" s="25">
        <v>0</v>
      </c>
      <c r="Q87" s="25">
        <v>0</v>
      </c>
      <c r="R87" s="25">
        <v>0</v>
      </c>
      <c r="S87" s="25">
        <v>0</v>
      </c>
      <c r="T87" s="25">
        <v>0</v>
      </c>
      <c r="U87" s="25">
        <v>0</v>
      </c>
      <c r="V87" s="25">
        <v>0</v>
      </c>
      <c r="W87" s="25">
        <v>0</v>
      </c>
      <c r="X87" s="25">
        <v>0</v>
      </c>
      <c r="Y87" s="25">
        <v>0</v>
      </c>
      <c r="Z87" s="25">
        <v>0</v>
      </c>
      <c r="AA87" s="25">
        <v>0</v>
      </c>
      <c r="AB87" s="25">
        <v>0</v>
      </c>
      <c r="AC87" s="25">
        <v>0</v>
      </c>
      <c r="AD87" s="25">
        <v>0</v>
      </c>
      <c r="AE87" s="25">
        <v>0</v>
      </c>
      <c r="AF87" s="25">
        <v>0</v>
      </c>
      <c r="AG87" s="25">
        <v>0</v>
      </c>
      <c r="AH87" s="25">
        <v>0</v>
      </c>
      <c r="AI87" s="25">
        <v>0</v>
      </c>
    </row>
    <row r="88" spans="1:35" x14ac:dyDescent="0.25">
      <c r="A88" s="22" t="str">
        <f>NVX_LRD[[#This Row],[Type]]&amp; " "&amp;NVX_LRD[[#This Row],[Niveaux]]</f>
        <v>Mythique Kenai</v>
      </c>
      <c r="B88" s="59">
        <v>4</v>
      </c>
      <c r="C88" s="21" t="s">
        <v>291</v>
      </c>
      <c r="D88" s="22" t="s">
        <v>85</v>
      </c>
      <c r="E88" s="22">
        <v>3</v>
      </c>
      <c r="F88" s="23">
        <v>1</v>
      </c>
      <c r="G88" s="23">
        <v>2</v>
      </c>
      <c r="H88" s="23">
        <v>4</v>
      </c>
      <c r="I88" s="23">
        <v>10</v>
      </c>
      <c r="J88" s="23">
        <v>20</v>
      </c>
      <c r="K88" s="23">
        <v>50</v>
      </c>
      <c r="L88" s="23">
        <v>100</v>
      </c>
      <c r="M88" s="23">
        <v>200</v>
      </c>
      <c r="N88" s="23">
        <v>0</v>
      </c>
      <c r="O88" s="23">
        <v>0</v>
      </c>
      <c r="P88" s="23">
        <v>0</v>
      </c>
      <c r="Q88" s="23">
        <v>0</v>
      </c>
      <c r="R88" s="23">
        <v>0</v>
      </c>
      <c r="S88" s="23">
        <v>0</v>
      </c>
      <c r="T88" s="23">
        <v>0</v>
      </c>
      <c r="U88" s="23">
        <v>0</v>
      </c>
      <c r="V88" s="23">
        <v>0</v>
      </c>
      <c r="W88" s="23">
        <v>0</v>
      </c>
      <c r="X88" s="23">
        <v>0</v>
      </c>
      <c r="Y88" s="23">
        <v>0</v>
      </c>
      <c r="Z88" s="23">
        <v>0</v>
      </c>
      <c r="AA88" s="23">
        <v>0</v>
      </c>
      <c r="AB88" s="23">
        <v>0</v>
      </c>
      <c r="AC88" s="23">
        <v>0</v>
      </c>
      <c r="AD88" s="23">
        <v>0</v>
      </c>
      <c r="AE88" s="23">
        <v>0</v>
      </c>
      <c r="AF88" s="23">
        <v>0</v>
      </c>
      <c r="AG88" s="23">
        <v>0</v>
      </c>
      <c r="AH88" s="23">
        <v>0</v>
      </c>
      <c r="AI88" s="23">
        <v>0</v>
      </c>
    </row>
    <row r="89" spans="1:35" x14ac:dyDescent="0.25">
      <c r="A89" s="24" t="str">
        <f>NVX_LRD[[#This Row],[Type]]&amp; " "&amp;NVX_LRD[[#This Row],[Niveaux]]</f>
        <v>Mythique Amazone</v>
      </c>
      <c r="B89" s="24">
        <v>4</v>
      </c>
      <c r="C89" s="21" t="s">
        <v>291</v>
      </c>
      <c r="D89" s="21" t="s">
        <v>87</v>
      </c>
      <c r="E89" s="21">
        <v>4</v>
      </c>
      <c r="F89" s="25">
        <v>1</v>
      </c>
      <c r="G89" s="25">
        <v>2</v>
      </c>
      <c r="H89" s="25">
        <v>4</v>
      </c>
      <c r="I89" s="25">
        <v>10</v>
      </c>
      <c r="J89" s="25">
        <v>20</v>
      </c>
      <c r="K89" s="25">
        <v>50</v>
      </c>
      <c r="L89" s="25">
        <v>100</v>
      </c>
      <c r="M89" s="23">
        <v>200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25">
        <v>0</v>
      </c>
      <c r="AG89" s="25">
        <v>0</v>
      </c>
      <c r="AH89" s="25">
        <v>0</v>
      </c>
      <c r="AI89" s="25">
        <v>0</v>
      </c>
    </row>
    <row r="90" spans="1:35" x14ac:dyDescent="0.25">
      <c r="A90" s="22" t="str">
        <f>NVX_LRD[[#This Row],[Type]]&amp; " "&amp;NVX_LRD[[#This Row],[Niveaux]]</f>
        <v>Mythique Lochness</v>
      </c>
      <c r="B90" s="59">
        <v>4</v>
      </c>
      <c r="C90" s="21" t="s">
        <v>291</v>
      </c>
      <c r="D90" s="26" t="s">
        <v>88</v>
      </c>
      <c r="E90" s="26">
        <v>5</v>
      </c>
      <c r="F90" s="23">
        <v>1</v>
      </c>
      <c r="G90" s="23">
        <v>2</v>
      </c>
      <c r="H90" s="23">
        <v>4</v>
      </c>
      <c r="I90" s="23">
        <v>10</v>
      </c>
      <c r="J90" s="23">
        <v>20</v>
      </c>
      <c r="K90" s="23">
        <v>50</v>
      </c>
      <c r="L90" s="23">
        <v>100</v>
      </c>
      <c r="M90" s="23">
        <v>200</v>
      </c>
      <c r="N90" s="23">
        <v>0</v>
      </c>
      <c r="O90" s="23">
        <v>0</v>
      </c>
      <c r="P90" s="23">
        <v>0</v>
      </c>
      <c r="Q90" s="23">
        <v>0</v>
      </c>
      <c r="R90" s="23">
        <v>0</v>
      </c>
      <c r="S90" s="23">
        <v>0</v>
      </c>
      <c r="T90" s="23">
        <v>0</v>
      </c>
      <c r="U90" s="23">
        <v>0</v>
      </c>
      <c r="V90" s="23">
        <v>0</v>
      </c>
      <c r="W90" s="23">
        <v>0</v>
      </c>
      <c r="X90" s="23">
        <v>0</v>
      </c>
      <c r="Y90" s="23">
        <v>0</v>
      </c>
      <c r="Z90" s="23">
        <v>0</v>
      </c>
      <c r="AA90" s="23">
        <v>0</v>
      </c>
      <c r="AB90" s="23">
        <v>0</v>
      </c>
      <c r="AC90" s="23">
        <v>0</v>
      </c>
      <c r="AD90" s="23">
        <v>0</v>
      </c>
      <c r="AE90" s="23">
        <v>0</v>
      </c>
      <c r="AF90" s="23">
        <v>0</v>
      </c>
      <c r="AG90" s="23">
        <v>0</v>
      </c>
      <c r="AH90" s="23">
        <v>0</v>
      </c>
      <c r="AI90" s="23">
        <v>0</v>
      </c>
    </row>
    <row r="91" spans="1:35" x14ac:dyDescent="0.25">
      <c r="A91" s="24" t="str">
        <f>NVX_LRD[[#This Row],[Type]]&amp; " "&amp;NVX_LRD[[#This Row],[Niveaux]]</f>
        <v>Mythique Mediterranee</v>
      </c>
      <c r="B91" s="24">
        <v>4</v>
      </c>
      <c r="C91" s="21" t="s">
        <v>291</v>
      </c>
      <c r="D91" s="21" t="s">
        <v>89</v>
      </c>
      <c r="E91" s="21">
        <v>6</v>
      </c>
      <c r="F91" s="25">
        <v>1</v>
      </c>
      <c r="G91" s="25">
        <v>2</v>
      </c>
      <c r="H91" s="25">
        <v>4</v>
      </c>
      <c r="I91" s="25">
        <v>10</v>
      </c>
      <c r="J91" s="25">
        <v>20</v>
      </c>
      <c r="K91" s="25">
        <v>50</v>
      </c>
      <c r="L91" s="25">
        <v>100</v>
      </c>
      <c r="M91" s="23">
        <v>200</v>
      </c>
      <c r="N91" s="25">
        <v>0</v>
      </c>
      <c r="O91" s="25">
        <v>0</v>
      </c>
      <c r="P91" s="25">
        <v>0</v>
      </c>
      <c r="Q91" s="25">
        <v>0</v>
      </c>
      <c r="R91" s="25">
        <v>0</v>
      </c>
      <c r="S91" s="25">
        <v>0</v>
      </c>
      <c r="T91" s="25">
        <v>0</v>
      </c>
      <c r="U91" s="25">
        <v>0</v>
      </c>
      <c r="V91" s="25">
        <v>0</v>
      </c>
      <c r="W91" s="25">
        <v>0</v>
      </c>
      <c r="X91" s="25">
        <v>0</v>
      </c>
      <c r="Y91" s="25">
        <v>0</v>
      </c>
      <c r="Z91" s="25">
        <v>0</v>
      </c>
      <c r="AA91" s="25">
        <v>0</v>
      </c>
      <c r="AB91" s="25">
        <v>0</v>
      </c>
      <c r="AC91" s="25">
        <v>0</v>
      </c>
      <c r="AD91" s="25">
        <v>0</v>
      </c>
      <c r="AE91" s="25">
        <v>0</v>
      </c>
      <c r="AF91" s="25">
        <v>0</v>
      </c>
      <c r="AG91" s="25">
        <v>0</v>
      </c>
      <c r="AH91" s="25">
        <v>0</v>
      </c>
      <c r="AI91" s="25">
        <v>0</v>
      </c>
    </row>
    <row r="92" spans="1:35" x14ac:dyDescent="0.25">
      <c r="A92" s="22" t="str">
        <f>NVX_LRD[[#This Row],[Type]]&amp; " "&amp;NVX_LRD[[#This Row],[Niveaux]]</f>
        <v>Mythique Grande barriere</v>
      </c>
      <c r="B92" s="59">
        <v>4</v>
      </c>
      <c r="C92" s="21" t="s">
        <v>291</v>
      </c>
      <c r="D92" s="26" t="s">
        <v>92</v>
      </c>
      <c r="E92" s="26">
        <v>7</v>
      </c>
      <c r="F92" s="23">
        <v>1</v>
      </c>
      <c r="G92" s="23">
        <v>2</v>
      </c>
      <c r="H92" s="23">
        <v>4</v>
      </c>
      <c r="I92" s="23">
        <v>10</v>
      </c>
      <c r="J92" s="23">
        <v>20</v>
      </c>
      <c r="K92" s="23">
        <v>50</v>
      </c>
      <c r="L92" s="23">
        <v>100</v>
      </c>
      <c r="M92" s="23">
        <v>200</v>
      </c>
      <c r="N92" s="23">
        <v>0</v>
      </c>
      <c r="O92" s="23">
        <v>0</v>
      </c>
      <c r="P92" s="23">
        <v>0</v>
      </c>
      <c r="Q92" s="23">
        <v>0</v>
      </c>
      <c r="R92" s="23">
        <v>0</v>
      </c>
      <c r="S92" s="23">
        <v>0</v>
      </c>
      <c r="T92" s="23">
        <v>0</v>
      </c>
      <c r="U92" s="23">
        <v>0</v>
      </c>
      <c r="V92" s="23">
        <v>0</v>
      </c>
      <c r="W92" s="23">
        <v>0</v>
      </c>
      <c r="X92" s="23">
        <v>0</v>
      </c>
      <c r="Y92" s="23">
        <v>0</v>
      </c>
      <c r="Z92" s="23">
        <v>0</v>
      </c>
      <c r="AA92" s="23">
        <v>0</v>
      </c>
      <c r="AB92" s="23">
        <v>0</v>
      </c>
      <c r="AC92" s="23">
        <v>0</v>
      </c>
      <c r="AD92" s="23">
        <v>0</v>
      </c>
      <c r="AE92" s="23">
        <v>0</v>
      </c>
      <c r="AF92" s="23">
        <v>0</v>
      </c>
      <c r="AG92" s="23">
        <v>0</v>
      </c>
      <c r="AH92" s="23">
        <v>0</v>
      </c>
      <c r="AI92" s="23">
        <v>0</v>
      </c>
    </row>
    <row r="93" spans="1:35" x14ac:dyDescent="0.25">
      <c r="A93" s="24" t="str">
        <f>NVX_LRD[[#This Row],[Type]]&amp; " "&amp;NVX_LRD[[#This Row],[Niveaux]]</f>
        <v>Mythique Lyngen</v>
      </c>
      <c r="B93" s="24">
        <v>4</v>
      </c>
      <c r="C93" s="21" t="s">
        <v>291</v>
      </c>
      <c r="D93" s="21" t="s">
        <v>90</v>
      </c>
      <c r="E93" s="21">
        <v>8</v>
      </c>
      <c r="F93" s="25">
        <v>1</v>
      </c>
      <c r="G93" s="25">
        <v>2</v>
      </c>
      <c r="H93" s="25">
        <v>4</v>
      </c>
      <c r="I93" s="25">
        <v>10</v>
      </c>
      <c r="J93" s="25">
        <v>20</v>
      </c>
      <c r="K93" s="25">
        <v>50</v>
      </c>
      <c r="L93" s="25">
        <v>100</v>
      </c>
      <c r="M93" s="23">
        <v>200</v>
      </c>
      <c r="N93" s="25">
        <v>0</v>
      </c>
      <c r="O93" s="25">
        <v>0</v>
      </c>
      <c r="P93" s="25">
        <v>0</v>
      </c>
      <c r="Q93" s="25">
        <v>0</v>
      </c>
      <c r="R93" s="25">
        <v>0</v>
      </c>
      <c r="S93" s="25">
        <v>0</v>
      </c>
      <c r="T93" s="25">
        <v>0</v>
      </c>
      <c r="U93" s="25">
        <v>0</v>
      </c>
      <c r="V93" s="25">
        <v>0</v>
      </c>
      <c r="W93" s="25">
        <v>0</v>
      </c>
      <c r="X93" s="25">
        <v>0</v>
      </c>
      <c r="Y93" s="25">
        <v>0</v>
      </c>
      <c r="Z93" s="25">
        <v>0</v>
      </c>
      <c r="AA93" s="25">
        <v>0</v>
      </c>
      <c r="AB93" s="25">
        <v>0</v>
      </c>
      <c r="AC93" s="25">
        <v>0</v>
      </c>
      <c r="AD93" s="25">
        <v>0</v>
      </c>
      <c r="AE93" s="25">
        <v>0</v>
      </c>
      <c r="AF93" s="25">
        <v>0</v>
      </c>
      <c r="AG93" s="25">
        <v>0</v>
      </c>
      <c r="AH93" s="25">
        <v>0</v>
      </c>
      <c r="AI93" s="25">
        <v>0</v>
      </c>
    </row>
    <row r="94" spans="1:35" x14ac:dyDescent="0.25">
      <c r="A94" s="76" t="str">
        <f>NVX_LRD[[#This Row],[Type]]&amp; " "&amp;NVX_LRD[[#This Row],[Niveaux]]</f>
        <v>Mythique Le Cap</v>
      </c>
      <c r="B94" s="77">
        <v>4</v>
      </c>
      <c r="C94" s="78" t="s">
        <v>291</v>
      </c>
      <c r="D94" s="78" t="s">
        <v>593</v>
      </c>
      <c r="E94" s="78">
        <v>9</v>
      </c>
      <c r="F94" s="79">
        <v>1</v>
      </c>
      <c r="G94" s="80">
        <v>2</v>
      </c>
      <c r="H94" s="80">
        <v>4</v>
      </c>
      <c r="I94" s="80">
        <v>10</v>
      </c>
      <c r="J94" s="79">
        <v>20</v>
      </c>
      <c r="K94" s="79">
        <v>50</v>
      </c>
      <c r="L94" s="79">
        <v>100</v>
      </c>
      <c r="M94" s="79">
        <v>200</v>
      </c>
      <c r="N94" s="79">
        <v>0</v>
      </c>
      <c r="O94" s="79">
        <v>0</v>
      </c>
      <c r="P94" s="79">
        <v>0</v>
      </c>
      <c r="Q94" s="79">
        <v>0</v>
      </c>
      <c r="R94" s="79">
        <v>0</v>
      </c>
      <c r="S94" s="79">
        <v>0</v>
      </c>
      <c r="T94" s="79">
        <v>0</v>
      </c>
      <c r="U94" s="79">
        <v>0</v>
      </c>
      <c r="V94" s="79">
        <v>0</v>
      </c>
      <c r="W94" s="79">
        <v>0</v>
      </c>
      <c r="X94" s="79">
        <v>0</v>
      </c>
      <c r="Y94" s="79">
        <v>0</v>
      </c>
      <c r="Z94" s="79">
        <v>0</v>
      </c>
      <c r="AA94" s="79">
        <v>0</v>
      </c>
      <c r="AB94" s="79">
        <v>0</v>
      </c>
      <c r="AC94" s="79">
        <v>0</v>
      </c>
      <c r="AD94" s="79">
        <v>0</v>
      </c>
      <c r="AE94" s="79">
        <v>0</v>
      </c>
      <c r="AF94" s="79">
        <v>0</v>
      </c>
      <c r="AG94" s="79">
        <v>0</v>
      </c>
      <c r="AH94" s="79">
        <v>0</v>
      </c>
      <c r="AI94" s="79">
        <v>0</v>
      </c>
    </row>
    <row r="95" spans="1:35" x14ac:dyDescent="0.25">
      <c r="A95" s="22" t="str">
        <f>NVX_LRD[[#This Row],[Type]]&amp; " "&amp;NVX_LRD[[#This Row],[Niveaux]]</f>
        <v>Mythique Mekong</v>
      </c>
      <c r="B95" s="59">
        <v>4</v>
      </c>
      <c r="C95" s="21" t="s">
        <v>291</v>
      </c>
      <c r="D95" s="26" t="s">
        <v>91</v>
      </c>
      <c r="E95" s="26">
        <v>10</v>
      </c>
      <c r="F95" s="23">
        <v>1</v>
      </c>
      <c r="G95" s="23">
        <v>2</v>
      </c>
      <c r="H95" s="23">
        <v>4</v>
      </c>
      <c r="I95" s="23">
        <v>10</v>
      </c>
      <c r="J95" s="23">
        <v>20</v>
      </c>
      <c r="K95" s="23">
        <v>50</v>
      </c>
      <c r="L95" s="23">
        <v>100</v>
      </c>
      <c r="M95" s="23">
        <v>200</v>
      </c>
      <c r="N95" s="23">
        <v>0</v>
      </c>
      <c r="O95" s="23">
        <v>0</v>
      </c>
      <c r="P95" s="23">
        <v>0</v>
      </c>
      <c r="Q95" s="23">
        <v>0</v>
      </c>
      <c r="R95" s="23">
        <v>0</v>
      </c>
      <c r="S95" s="23">
        <v>0</v>
      </c>
      <c r="T95" s="23">
        <v>0</v>
      </c>
      <c r="U95" s="23">
        <v>0</v>
      </c>
      <c r="V95" s="23">
        <v>0</v>
      </c>
      <c r="W95" s="23">
        <v>0</v>
      </c>
      <c r="X95" s="23">
        <v>0</v>
      </c>
      <c r="Y95" s="23">
        <v>0</v>
      </c>
      <c r="Z95" s="23">
        <v>0</v>
      </c>
      <c r="AA95" s="23">
        <v>0</v>
      </c>
      <c r="AB95" s="23">
        <v>0</v>
      </c>
      <c r="AC95" s="23">
        <v>0</v>
      </c>
      <c r="AD95" s="23">
        <v>0</v>
      </c>
      <c r="AE95" s="23">
        <v>0</v>
      </c>
      <c r="AF95" s="23">
        <v>0</v>
      </c>
      <c r="AG95" s="23">
        <v>0</v>
      </c>
      <c r="AH95" s="23">
        <v>0</v>
      </c>
      <c r="AI95" s="23">
        <v>0</v>
      </c>
    </row>
    <row r="96" spans="1:35" x14ac:dyDescent="0.25">
      <c r="A96" s="24" t="str">
        <f>NVX_LRD[[#This Row],[Type]]&amp; " "&amp;NVX_LRD[[#This Row],[Niveaux]]</f>
        <v>Mythique Hawai</v>
      </c>
      <c r="B96" s="24">
        <v>4</v>
      </c>
      <c r="C96" s="21" t="s">
        <v>291</v>
      </c>
      <c r="D96" s="21" t="s">
        <v>211</v>
      </c>
      <c r="E96" s="21">
        <v>11</v>
      </c>
      <c r="F96" s="25">
        <v>1</v>
      </c>
      <c r="G96" s="25">
        <v>2</v>
      </c>
      <c r="H96" s="25">
        <v>4</v>
      </c>
      <c r="I96" s="25">
        <v>10</v>
      </c>
      <c r="J96" s="25">
        <v>20</v>
      </c>
      <c r="K96" s="25">
        <v>50</v>
      </c>
      <c r="L96" s="25">
        <v>100</v>
      </c>
      <c r="M96" s="23">
        <v>200</v>
      </c>
      <c r="N96" s="25">
        <v>0</v>
      </c>
      <c r="O96" s="25">
        <v>0</v>
      </c>
      <c r="P96" s="25">
        <v>0</v>
      </c>
      <c r="Q96" s="25">
        <v>0</v>
      </c>
      <c r="R96" s="25">
        <v>0</v>
      </c>
      <c r="S96" s="25">
        <v>0</v>
      </c>
      <c r="T96" s="25">
        <v>0</v>
      </c>
      <c r="U96" s="25">
        <v>0</v>
      </c>
      <c r="V96" s="25">
        <v>0</v>
      </c>
      <c r="W96" s="25">
        <v>0</v>
      </c>
      <c r="X96" s="25">
        <v>0</v>
      </c>
      <c r="Y96" s="25">
        <v>0</v>
      </c>
      <c r="Z96" s="25">
        <v>0</v>
      </c>
      <c r="AA96" s="25">
        <v>0</v>
      </c>
      <c r="AB96" s="25">
        <v>0</v>
      </c>
      <c r="AC96" s="25">
        <v>0</v>
      </c>
      <c r="AD96" s="25">
        <v>0</v>
      </c>
      <c r="AE96" s="25">
        <v>0</v>
      </c>
      <c r="AF96" s="25">
        <v>0</v>
      </c>
      <c r="AG96" s="25">
        <v>0</v>
      </c>
      <c r="AH96" s="25">
        <v>0</v>
      </c>
      <c r="AI96" s="25">
        <v>0</v>
      </c>
    </row>
    <row r="97" spans="1:35" x14ac:dyDescent="0.25">
      <c r="A97" s="76" t="str">
        <f>NVX_LRD[[#This Row],[Type]]&amp; " "&amp;NVX_LRD[[#This Row],[Niveaux]]</f>
        <v>Mythique Iles Galapagos</v>
      </c>
      <c r="B97" s="77">
        <v>4</v>
      </c>
      <c r="C97" s="78" t="s">
        <v>291</v>
      </c>
      <c r="D97" s="78" t="s">
        <v>475</v>
      </c>
      <c r="E97" s="26">
        <v>12</v>
      </c>
      <c r="F97" s="79">
        <v>1</v>
      </c>
      <c r="G97" s="80">
        <v>2</v>
      </c>
      <c r="H97" s="80">
        <v>4</v>
      </c>
      <c r="I97" s="80">
        <v>10</v>
      </c>
      <c r="J97" s="79">
        <v>20</v>
      </c>
      <c r="K97" s="79">
        <v>50</v>
      </c>
      <c r="L97" s="79">
        <v>100</v>
      </c>
      <c r="M97" s="23">
        <v>200</v>
      </c>
      <c r="N97" s="79">
        <v>0</v>
      </c>
      <c r="O97" s="79">
        <v>0</v>
      </c>
      <c r="P97" s="79">
        <v>0</v>
      </c>
      <c r="Q97" s="79">
        <v>0</v>
      </c>
      <c r="R97" s="79">
        <v>0</v>
      </c>
      <c r="S97" s="79">
        <v>0</v>
      </c>
      <c r="T97" s="79">
        <v>0</v>
      </c>
      <c r="U97" s="79">
        <v>0</v>
      </c>
      <c r="V97" s="79">
        <v>0</v>
      </c>
      <c r="W97" s="79">
        <v>0</v>
      </c>
      <c r="X97" s="79">
        <v>0</v>
      </c>
      <c r="Y97" s="79">
        <v>0</v>
      </c>
      <c r="Z97" s="79">
        <v>0</v>
      </c>
      <c r="AA97" s="79">
        <v>0</v>
      </c>
      <c r="AB97" s="79">
        <v>0</v>
      </c>
      <c r="AC97" s="79">
        <v>0</v>
      </c>
      <c r="AD97" s="79">
        <v>0</v>
      </c>
      <c r="AE97" s="79">
        <v>0</v>
      </c>
      <c r="AF97" s="79">
        <v>0</v>
      </c>
      <c r="AG97" s="79">
        <v>0</v>
      </c>
      <c r="AH97" s="79">
        <v>0</v>
      </c>
      <c r="AI97" s="79">
        <v>0</v>
      </c>
    </row>
    <row r="98" spans="1:35" x14ac:dyDescent="0.25">
      <c r="A98" s="22" t="str">
        <f>NVX_LRD[[#This Row],[Type]]&amp; " "&amp;NVX_LRD[[#This Row],[Niveaux]]</f>
        <v>Mythique Murray</v>
      </c>
      <c r="B98" s="59">
        <v>4</v>
      </c>
      <c r="C98" s="21" t="s">
        <v>291</v>
      </c>
      <c r="D98" s="26" t="s">
        <v>215</v>
      </c>
      <c r="E98" s="21">
        <v>13</v>
      </c>
      <c r="F98" s="23">
        <v>1</v>
      </c>
      <c r="G98" s="23">
        <v>2</v>
      </c>
      <c r="H98" s="23">
        <v>4</v>
      </c>
      <c r="I98" s="23">
        <v>10</v>
      </c>
      <c r="J98" s="23">
        <v>20</v>
      </c>
      <c r="K98" s="23">
        <v>50</v>
      </c>
      <c r="L98" s="23">
        <v>100</v>
      </c>
      <c r="M98" s="23">
        <v>200</v>
      </c>
      <c r="N98" s="23">
        <v>0</v>
      </c>
      <c r="O98" s="23">
        <v>0</v>
      </c>
      <c r="P98" s="23">
        <v>0</v>
      </c>
      <c r="Q98" s="23">
        <v>0</v>
      </c>
      <c r="R98" s="23">
        <v>0</v>
      </c>
      <c r="S98" s="23">
        <v>0</v>
      </c>
      <c r="T98" s="23">
        <v>0</v>
      </c>
      <c r="U98" s="23">
        <v>0</v>
      </c>
      <c r="V98" s="23">
        <v>0</v>
      </c>
      <c r="W98" s="23">
        <v>0</v>
      </c>
      <c r="X98" s="23">
        <v>0</v>
      </c>
      <c r="Y98" s="23">
        <v>0</v>
      </c>
      <c r="Z98" s="23">
        <v>0</v>
      </c>
      <c r="AA98" s="23">
        <v>0</v>
      </c>
      <c r="AB98" s="23">
        <v>0</v>
      </c>
      <c r="AC98" s="23">
        <v>0</v>
      </c>
      <c r="AD98" s="23">
        <v>0</v>
      </c>
      <c r="AE98" s="23">
        <v>0</v>
      </c>
      <c r="AF98" s="23">
        <v>0</v>
      </c>
      <c r="AG98" s="23">
        <v>0</v>
      </c>
      <c r="AH98" s="23">
        <v>0</v>
      </c>
      <c r="AI98" s="23">
        <v>0</v>
      </c>
    </row>
    <row r="99" spans="1:35" x14ac:dyDescent="0.25">
      <c r="A99" s="24" t="str">
        <f>NVX_LRD[[#This Row],[Type]]&amp; " "&amp;NVX_LRD[[#This Row],[Niveaux]]</f>
        <v>Mythique Nil</v>
      </c>
      <c r="B99" s="24">
        <v>4</v>
      </c>
      <c r="C99" s="21" t="s">
        <v>291</v>
      </c>
      <c r="D99" s="21" t="s">
        <v>216</v>
      </c>
      <c r="E99" s="26">
        <v>14</v>
      </c>
      <c r="F99" s="25">
        <v>1</v>
      </c>
      <c r="G99" s="23">
        <v>2</v>
      </c>
      <c r="H99" s="23">
        <v>4</v>
      </c>
      <c r="I99" s="23">
        <v>10</v>
      </c>
      <c r="J99" s="25">
        <v>20</v>
      </c>
      <c r="K99" s="25">
        <v>50</v>
      </c>
      <c r="L99" s="25">
        <v>100</v>
      </c>
      <c r="M99" s="23">
        <v>200</v>
      </c>
      <c r="N99" s="25">
        <v>0</v>
      </c>
      <c r="O99" s="25">
        <v>0</v>
      </c>
      <c r="P99" s="25">
        <v>0</v>
      </c>
      <c r="Q99" s="25">
        <v>0</v>
      </c>
      <c r="R99" s="25">
        <v>0</v>
      </c>
      <c r="S99" s="25">
        <v>0</v>
      </c>
      <c r="T99" s="25">
        <v>0</v>
      </c>
      <c r="U99" s="25">
        <v>0</v>
      </c>
      <c r="V99" s="25">
        <v>0</v>
      </c>
      <c r="W99" s="25">
        <v>0</v>
      </c>
      <c r="X99" s="25">
        <v>0</v>
      </c>
      <c r="Y99" s="25">
        <v>0</v>
      </c>
      <c r="Z99" s="25">
        <v>0</v>
      </c>
      <c r="AA99" s="25">
        <v>0</v>
      </c>
      <c r="AB99" s="25">
        <v>0</v>
      </c>
      <c r="AC99" s="25">
        <v>0</v>
      </c>
      <c r="AD99" s="25">
        <v>0</v>
      </c>
      <c r="AE99" s="25">
        <v>0</v>
      </c>
      <c r="AF99" s="25">
        <v>0</v>
      </c>
      <c r="AG99" s="25">
        <v>0</v>
      </c>
      <c r="AH99" s="25">
        <v>0</v>
      </c>
      <c r="AI99" s="25">
        <v>0</v>
      </c>
    </row>
    <row r="100" spans="1:35" x14ac:dyDescent="0.25">
      <c r="A100" s="41" t="str">
        <f>NVX_LRD[[#This Row],[Type]]&amp; " "&amp;NVX_LRD[[#This Row],[Niveaux]]</f>
        <v>Mythique Seychelles</v>
      </c>
      <c r="B100" s="59">
        <v>4</v>
      </c>
      <c r="C100" s="42" t="s">
        <v>291</v>
      </c>
      <c r="D100" s="42" t="s">
        <v>323</v>
      </c>
      <c r="E100" s="21">
        <v>15</v>
      </c>
      <c r="F100" s="25">
        <v>1</v>
      </c>
      <c r="G100" s="23">
        <v>2</v>
      </c>
      <c r="H100" s="23">
        <v>4</v>
      </c>
      <c r="I100" s="23">
        <v>10</v>
      </c>
      <c r="J100" s="25">
        <v>20</v>
      </c>
      <c r="K100" s="25">
        <v>50</v>
      </c>
      <c r="L100" s="25">
        <v>100</v>
      </c>
      <c r="M100" s="23">
        <v>200</v>
      </c>
      <c r="N100" s="25">
        <v>0</v>
      </c>
      <c r="O100" s="25">
        <v>0</v>
      </c>
      <c r="P100" s="25">
        <v>0</v>
      </c>
      <c r="Q100" s="25">
        <v>0</v>
      </c>
      <c r="R100" s="25">
        <v>0</v>
      </c>
      <c r="S100" s="25">
        <v>0</v>
      </c>
      <c r="T100" s="25">
        <v>0</v>
      </c>
      <c r="U100" s="25">
        <v>0</v>
      </c>
      <c r="V100" s="25">
        <v>0</v>
      </c>
      <c r="W100" s="25">
        <v>0</v>
      </c>
      <c r="X100" s="25">
        <v>0</v>
      </c>
      <c r="Y100" s="25">
        <v>0</v>
      </c>
      <c r="Z100" s="25">
        <v>0</v>
      </c>
      <c r="AA100" s="25">
        <v>0</v>
      </c>
      <c r="AB100" s="25">
        <v>0</v>
      </c>
      <c r="AC100" s="25">
        <v>0</v>
      </c>
      <c r="AD100" s="25">
        <v>0</v>
      </c>
      <c r="AE100" s="25">
        <v>0</v>
      </c>
      <c r="AF100" s="25">
        <v>0</v>
      </c>
      <c r="AG100" s="25">
        <v>0</v>
      </c>
      <c r="AH100" s="25">
        <v>0</v>
      </c>
      <c r="AI100" s="25">
        <v>0</v>
      </c>
    </row>
    <row r="101" spans="1:35" x14ac:dyDescent="0.25">
      <c r="A101" s="41" t="str">
        <f>NVX_LRD[[#This Row],[Type]]&amp; " "&amp;NVX_LRD[[#This Row],[Niveaux]]</f>
        <v>Mythique Californie</v>
      </c>
      <c r="B101" s="24">
        <v>4</v>
      </c>
      <c r="C101" s="42" t="s">
        <v>291</v>
      </c>
      <c r="D101" s="42" t="s">
        <v>327</v>
      </c>
      <c r="E101" s="26">
        <v>16</v>
      </c>
      <c r="F101" s="25">
        <v>1</v>
      </c>
      <c r="G101" s="23">
        <v>2</v>
      </c>
      <c r="H101" s="23">
        <v>4</v>
      </c>
      <c r="I101" s="23">
        <v>10</v>
      </c>
      <c r="J101" s="25">
        <v>20</v>
      </c>
      <c r="K101" s="25">
        <v>50</v>
      </c>
      <c r="L101" s="25">
        <v>100</v>
      </c>
      <c r="M101" s="23">
        <v>200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v>0</v>
      </c>
      <c r="AG101" s="25">
        <v>0</v>
      </c>
      <c r="AH101" s="25">
        <v>0</v>
      </c>
      <c r="AI101" s="25">
        <v>0</v>
      </c>
    </row>
    <row r="102" spans="1:35" x14ac:dyDescent="0.25">
      <c r="A102" s="41" t="str">
        <f>NVX_LRD[[#This Row],[Type]]&amp; " "&amp;NVX_LRD[[#This Row],[Niveaux]]</f>
        <v>Mythique Baikal</v>
      </c>
      <c r="B102" s="59">
        <v>4</v>
      </c>
      <c r="C102" s="42" t="s">
        <v>291</v>
      </c>
      <c r="D102" s="42" t="s">
        <v>366</v>
      </c>
      <c r="E102" s="21">
        <v>17</v>
      </c>
      <c r="F102" s="25">
        <v>1</v>
      </c>
      <c r="G102" s="23">
        <v>2</v>
      </c>
      <c r="H102" s="23">
        <v>4</v>
      </c>
      <c r="I102" s="23">
        <v>10</v>
      </c>
      <c r="J102" s="25">
        <v>20</v>
      </c>
      <c r="K102" s="25">
        <v>50</v>
      </c>
      <c r="L102" s="25">
        <v>100</v>
      </c>
      <c r="M102" s="23">
        <v>200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25">
        <v>0</v>
      </c>
      <c r="AG102" s="25">
        <v>0</v>
      </c>
      <c r="AH102" s="25">
        <v>0</v>
      </c>
      <c r="AI102" s="25">
        <v>0</v>
      </c>
    </row>
    <row r="103" spans="1:35" x14ac:dyDescent="0.25">
      <c r="A103" s="41" t="str">
        <f>NVX_LRD[[#This Row],[Type]]&amp; " "&amp;NVX_LRD[[#This Row],[Niveaux]]</f>
        <v>Mythique Fernando</v>
      </c>
      <c r="B103" s="24">
        <v>4</v>
      </c>
      <c r="C103" s="42" t="s">
        <v>291</v>
      </c>
      <c r="D103" s="42" t="s">
        <v>367</v>
      </c>
      <c r="E103" s="26">
        <v>18</v>
      </c>
      <c r="F103" s="25">
        <v>1</v>
      </c>
      <c r="G103" s="23">
        <v>2</v>
      </c>
      <c r="H103" s="23">
        <v>4</v>
      </c>
      <c r="I103" s="23">
        <v>10</v>
      </c>
      <c r="J103" s="25">
        <v>20</v>
      </c>
      <c r="K103" s="25">
        <v>50</v>
      </c>
      <c r="L103" s="25">
        <v>100</v>
      </c>
      <c r="M103" s="23">
        <v>200</v>
      </c>
      <c r="N103" s="25">
        <v>0</v>
      </c>
      <c r="O103" s="25">
        <v>0</v>
      </c>
      <c r="P103" s="25">
        <v>0</v>
      </c>
      <c r="Q103" s="25">
        <v>0</v>
      </c>
      <c r="R103" s="25">
        <v>0</v>
      </c>
      <c r="S103" s="25">
        <v>0</v>
      </c>
      <c r="T103" s="25">
        <v>0</v>
      </c>
      <c r="U103" s="25">
        <v>0</v>
      </c>
      <c r="V103" s="25">
        <v>0</v>
      </c>
      <c r="W103" s="25">
        <v>0</v>
      </c>
      <c r="X103" s="25">
        <v>0</v>
      </c>
      <c r="Y103" s="25">
        <v>0</v>
      </c>
      <c r="Z103" s="25">
        <v>0</v>
      </c>
      <c r="AA103" s="25">
        <v>0</v>
      </c>
      <c r="AB103" s="25">
        <v>0</v>
      </c>
      <c r="AC103" s="25">
        <v>0</v>
      </c>
      <c r="AD103" s="25">
        <v>0</v>
      </c>
      <c r="AE103" s="25">
        <v>0</v>
      </c>
      <c r="AF103" s="25">
        <v>0</v>
      </c>
      <c r="AG103" s="25">
        <v>0</v>
      </c>
      <c r="AH103" s="25">
        <v>0</v>
      </c>
      <c r="AI103" s="25">
        <v>0</v>
      </c>
    </row>
    <row r="104" spans="1:35" x14ac:dyDescent="0.25">
      <c r="A104" s="41" t="str">
        <f>NVX_LRD[[#This Row],[Type]]&amp; " "&amp;NVX_LRD[[#This Row],[Niveaux]]</f>
        <v>Mythique Monde Perdu</v>
      </c>
      <c r="B104" s="59">
        <v>4</v>
      </c>
      <c r="C104" s="42" t="s">
        <v>291</v>
      </c>
      <c r="D104" s="42" t="s">
        <v>393</v>
      </c>
      <c r="E104" s="21">
        <v>19</v>
      </c>
      <c r="F104" s="25">
        <v>1</v>
      </c>
      <c r="G104" s="23">
        <v>2</v>
      </c>
      <c r="H104" s="23">
        <v>4</v>
      </c>
      <c r="I104" s="23">
        <v>10</v>
      </c>
      <c r="J104" s="25">
        <v>20</v>
      </c>
      <c r="K104" s="25">
        <v>50</v>
      </c>
      <c r="L104" s="25">
        <v>100</v>
      </c>
      <c r="M104" s="23">
        <v>200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row>
    <row r="105" spans="1:35" x14ac:dyDescent="0.25">
      <c r="A105" s="76" t="str">
        <f>NVX_LRD[[#This Row],[Type]]&amp; " "&amp;NVX_LRD[[#This Row],[Niveaux]]</f>
        <v>Mythique Biwa</v>
      </c>
      <c r="B105" s="77">
        <v>4</v>
      </c>
      <c r="C105" s="78" t="s">
        <v>291</v>
      </c>
      <c r="D105" s="78" t="s">
        <v>450</v>
      </c>
      <c r="E105" s="26">
        <v>21</v>
      </c>
      <c r="F105" s="79">
        <v>1</v>
      </c>
      <c r="G105" s="80">
        <v>2</v>
      </c>
      <c r="H105" s="80">
        <v>4</v>
      </c>
      <c r="I105" s="80">
        <v>10</v>
      </c>
      <c r="J105" s="79">
        <v>20</v>
      </c>
      <c r="K105" s="79">
        <v>50</v>
      </c>
      <c r="L105" s="79">
        <v>100</v>
      </c>
      <c r="M105" s="23">
        <v>200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v>0</v>
      </c>
      <c r="AG105" s="25">
        <v>0</v>
      </c>
      <c r="AH105" s="25">
        <v>0</v>
      </c>
      <c r="AI105" s="25">
        <v>0</v>
      </c>
    </row>
    <row r="106" spans="1:35" x14ac:dyDescent="0.25">
      <c r="A106" s="76" t="str">
        <f>NVX_LRD[[#This Row],[Type]]&amp; " "&amp;NVX_LRD[[#This Row],[Niveaux]]</f>
        <v>Mythique Fleuve Yang-Tse</v>
      </c>
      <c r="B106" s="77">
        <v>4</v>
      </c>
      <c r="C106" s="78" t="s">
        <v>291</v>
      </c>
      <c r="D106" s="78" t="s">
        <v>513</v>
      </c>
      <c r="E106" s="21">
        <v>22</v>
      </c>
      <c r="F106" s="79">
        <v>1</v>
      </c>
      <c r="G106" s="80">
        <v>2</v>
      </c>
      <c r="H106" s="80">
        <v>4</v>
      </c>
      <c r="I106" s="80">
        <v>10</v>
      </c>
      <c r="J106" s="79">
        <v>20</v>
      </c>
      <c r="K106" s="79">
        <v>50</v>
      </c>
      <c r="L106" s="79">
        <v>100</v>
      </c>
      <c r="M106" s="23">
        <v>200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v>0</v>
      </c>
      <c r="AG106" s="25">
        <v>0</v>
      </c>
      <c r="AH106" s="25">
        <v>0</v>
      </c>
      <c r="AI106" s="25">
        <v>0</v>
      </c>
    </row>
    <row r="107" spans="1:35" x14ac:dyDescent="0.25">
      <c r="A107" s="76" t="str">
        <f>NVX_LRD[[#This Row],[Type]]&amp; " "&amp;NVX_LRD[[#This Row],[Niveaux]]</f>
        <v>Mythique Groenland</v>
      </c>
      <c r="B107" s="77">
        <v>4</v>
      </c>
      <c r="C107" s="78" t="s">
        <v>291</v>
      </c>
      <c r="D107" s="78" t="s">
        <v>493</v>
      </c>
      <c r="E107" s="26">
        <v>23</v>
      </c>
      <c r="F107" s="79">
        <v>1</v>
      </c>
      <c r="G107" s="80">
        <v>2</v>
      </c>
      <c r="H107" s="80">
        <v>4</v>
      </c>
      <c r="I107" s="80">
        <v>10</v>
      </c>
      <c r="J107" s="79">
        <v>20</v>
      </c>
      <c r="K107" s="79">
        <v>50</v>
      </c>
      <c r="L107" s="79">
        <v>100</v>
      </c>
      <c r="M107" s="23">
        <v>200</v>
      </c>
      <c r="N107" s="25">
        <v>0</v>
      </c>
      <c r="O107" s="25">
        <v>0</v>
      </c>
      <c r="P107" s="25">
        <v>0</v>
      </c>
      <c r="Q107" s="25">
        <v>0</v>
      </c>
      <c r="R107" s="25">
        <v>0</v>
      </c>
      <c r="S107" s="25">
        <v>0</v>
      </c>
      <c r="T107" s="25">
        <v>0</v>
      </c>
      <c r="U107" s="25">
        <v>0</v>
      </c>
      <c r="V107" s="25">
        <v>0</v>
      </c>
      <c r="W107" s="25">
        <v>0</v>
      </c>
      <c r="X107" s="25">
        <v>0</v>
      </c>
      <c r="Y107" s="25">
        <v>0</v>
      </c>
      <c r="Z107" s="25">
        <v>0</v>
      </c>
      <c r="AA107" s="25">
        <v>0</v>
      </c>
      <c r="AB107" s="25">
        <v>0</v>
      </c>
      <c r="AC107" s="25">
        <v>0</v>
      </c>
      <c r="AD107" s="25">
        <v>0</v>
      </c>
      <c r="AE107" s="25">
        <v>0</v>
      </c>
      <c r="AF107" s="25">
        <v>0</v>
      </c>
      <c r="AG107" s="25">
        <v>0</v>
      </c>
      <c r="AH107" s="25">
        <v>0</v>
      </c>
      <c r="AI107" s="25">
        <v>0</v>
      </c>
    </row>
    <row r="108" spans="1:35" x14ac:dyDescent="0.25">
      <c r="A108" s="76" t="str">
        <f>NVX_LRD[[#This Row],[Type]]&amp; " "&amp;NVX_LRD[[#This Row],[Niveaux]]</f>
        <v>Mythique Lac Nicaragua</v>
      </c>
      <c r="B108" s="77">
        <v>4</v>
      </c>
      <c r="C108" s="78" t="s">
        <v>291</v>
      </c>
      <c r="D108" s="78" t="s">
        <v>494</v>
      </c>
      <c r="E108" s="21">
        <v>24</v>
      </c>
      <c r="F108" s="79">
        <v>1</v>
      </c>
      <c r="G108" s="80">
        <v>2</v>
      </c>
      <c r="H108" s="80">
        <v>4</v>
      </c>
      <c r="I108" s="80">
        <v>10</v>
      </c>
      <c r="J108" s="79">
        <v>20</v>
      </c>
      <c r="K108" s="79">
        <v>50</v>
      </c>
      <c r="L108" s="79">
        <v>100</v>
      </c>
      <c r="M108" s="23">
        <v>200</v>
      </c>
      <c r="N108" s="25">
        <v>0</v>
      </c>
      <c r="O108" s="25">
        <v>0</v>
      </c>
      <c r="P108" s="25">
        <v>0</v>
      </c>
      <c r="Q108" s="25">
        <v>0</v>
      </c>
      <c r="R108" s="25">
        <v>0</v>
      </c>
      <c r="S108" s="25">
        <v>0</v>
      </c>
      <c r="T108" s="25">
        <v>0</v>
      </c>
      <c r="U108" s="25">
        <v>0</v>
      </c>
      <c r="V108" s="25">
        <v>0</v>
      </c>
      <c r="W108" s="25">
        <v>0</v>
      </c>
      <c r="X108" s="25">
        <v>0</v>
      </c>
      <c r="Y108" s="25">
        <v>0</v>
      </c>
      <c r="Z108" s="25">
        <v>0</v>
      </c>
      <c r="AA108" s="25">
        <v>0</v>
      </c>
      <c r="AB108" s="25">
        <v>0</v>
      </c>
      <c r="AC108" s="25">
        <v>0</v>
      </c>
      <c r="AD108" s="25">
        <v>0</v>
      </c>
      <c r="AE108" s="25">
        <v>0</v>
      </c>
      <c r="AF108" s="25">
        <v>0</v>
      </c>
      <c r="AG108" s="25">
        <v>0</v>
      </c>
      <c r="AH108" s="25">
        <v>0</v>
      </c>
      <c r="AI108" s="25">
        <v>0</v>
      </c>
    </row>
    <row r="109" spans="1:35" x14ac:dyDescent="0.25">
      <c r="A109" s="76" t="str">
        <f>NVX_LRD[[#This Row],[Type]]&amp; " "&amp;NVX_LRD[[#This Row],[Niveaux]]</f>
        <v>Mythique Grands Lacs</v>
      </c>
      <c r="B109" s="77">
        <v>4</v>
      </c>
      <c r="C109" s="78" t="s">
        <v>291</v>
      </c>
      <c r="D109" s="78" t="s">
        <v>495</v>
      </c>
      <c r="E109" s="26">
        <v>25</v>
      </c>
      <c r="F109" s="79">
        <v>1</v>
      </c>
      <c r="G109" s="80">
        <v>2</v>
      </c>
      <c r="H109" s="80">
        <v>4</v>
      </c>
      <c r="I109" s="80">
        <v>10</v>
      </c>
      <c r="J109" s="79">
        <v>20</v>
      </c>
      <c r="K109" s="79">
        <v>50</v>
      </c>
      <c r="L109" s="79">
        <v>100</v>
      </c>
      <c r="M109" s="23">
        <v>200</v>
      </c>
      <c r="N109" s="25">
        <v>0</v>
      </c>
      <c r="O109" s="25">
        <v>0</v>
      </c>
      <c r="P109" s="25">
        <v>0</v>
      </c>
      <c r="Q109" s="25">
        <v>0</v>
      </c>
      <c r="R109" s="25">
        <v>0</v>
      </c>
      <c r="S109" s="25">
        <v>0</v>
      </c>
      <c r="T109" s="25">
        <v>0</v>
      </c>
      <c r="U109" s="25">
        <v>0</v>
      </c>
      <c r="V109" s="25">
        <v>0</v>
      </c>
      <c r="W109" s="25">
        <v>0</v>
      </c>
      <c r="X109" s="25">
        <v>0</v>
      </c>
      <c r="Y109" s="25">
        <v>0</v>
      </c>
      <c r="Z109" s="25">
        <v>0</v>
      </c>
      <c r="AA109" s="25">
        <v>0</v>
      </c>
      <c r="AB109" s="25">
        <v>0</v>
      </c>
      <c r="AC109" s="25">
        <v>0</v>
      </c>
      <c r="AD109" s="25">
        <v>0</v>
      </c>
      <c r="AE109" s="25">
        <v>0</v>
      </c>
      <c r="AF109" s="25">
        <v>0</v>
      </c>
      <c r="AG109" s="25">
        <v>0</v>
      </c>
      <c r="AH109" s="25">
        <v>0</v>
      </c>
      <c r="AI109" s="25">
        <v>0</v>
      </c>
    </row>
    <row r="110" spans="1:35" x14ac:dyDescent="0.25">
      <c r="A110" s="76" t="str">
        <f>NVX_LRD[[#This Row],[Type]]&amp; " "&amp;NVX_LRD[[#This Row],[Niveaux]]</f>
        <v>Mythique Eaux Profondes</v>
      </c>
      <c r="B110" s="77">
        <v>4</v>
      </c>
      <c r="C110" s="78" t="s">
        <v>291</v>
      </c>
      <c r="D110" s="78" t="s">
        <v>564</v>
      </c>
      <c r="E110" s="21">
        <v>26</v>
      </c>
      <c r="F110" s="79">
        <v>1</v>
      </c>
      <c r="G110" s="80">
        <v>2</v>
      </c>
      <c r="H110" s="80">
        <v>4</v>
      </c>
      <c r="I110" s="80">
        <v>10</v>
      </c>
      <c r="J110" s="79">
        <v>20</v>
      </c>
      <c r="K110" s="79">
        <v>50</v>
      </c>
      <c r="L110" s="79">
        <v>100</v>
      </c>
      <c r="M110" s="23">
        <v>200</v>
      </c>
      <c r="N110" s="25">
        <v>0</v>
      </c>
      <c r="O110" s="25">
        <v>0</v>
      </c>
      <c r="P110" s="25">
        <v>0</v>
      </c>
      <c r="Q110" s="25">
        <v>0</v>
      </c>
      <c r="R110" s="25">
        <v>0</v>
      </c>
      <c r="S110" s="25">
        <v>0</v>
      </c>
      <c r="T110" s="25">
        <v>0</v>
      </c>
      <c r="U110" s="25">
        <v>0</v>
      </c>
      <c r="V110" s="25">
        <v>0</v>
      </c>
      <c r="W110" s="25">
        <v>0</v>
      </c>
      <c r="X110" s="25">
        <v>0</v>
      </c>
      <c r="Y110" s="25">
        <v>0</v>
      </c>
      <c r="Z110" s="25">
        <v>0</v>
      </c>
      <c r="AA110" s="25">
        <v>0</v>
      </c>
      <c r="AB110" s="25">
        <v>0</v>
      </c>
      <c r="AC110" s="25">
        <v>0</v>
      </c>
      <c r="AD110" s="25">
        <v>0</v>
      </c>
      <c r="AE110" s="25">
        <v>0</v>
      </c>
      <c r="AF110" s="25">
        <v>0</v>
      </c>
      <c r="AG110" s="25">
        <v>0</v>
      </c>
      <c r="AH110" s="25">
        <v>0</v>
      </c>
      <c r="AI110" s="25">
        <v>0</v>
      </c>
    </row>
    <row r="111" spans="1:35" x14ac:dyDescent="0.25">
      <c r="A111" s="76" t="str">
        <f>NVX_LRD[[#This Row],[Type]]&amp; " "&amp;NVX_LRD[[#This Row],[Niveaux]]</f>
        <v>Mythique Colorado</v>
      </c>
      <c r="B111" s="77">
        <v>4</v>
      </c>
      <c r="C111" s="78" t="s">
        <v>291</v>
      </c>
      <c r="D111" s="78" t="s">
        <v>580</v>
      </c>
      <c r="E111" s="26">
        <v>27</v>
      </c>
      <c r="F111" s="79">
        <v>1</v>
      </c>
      <c r="G111" s="80">
        <v>2</v>
      </c>
      <c r="H111" s="80">
        <v>4</v>
      </c>
      <c r="I111" s="80">
        <v>10</v>
      </c>
      <c r="J111" s="79">
        <v>20</v>
      </c>
      <c r="K111" s="79">
        <v>50</v>
      </c>
      <c r="L111" s="79">
        <v>100</v>
      </c>
      <c r="M111" s="23">
        <v>200</v>
      </c>
      <c r="N111" s="25">
        <v>0</v>
      </c>
      <c r="O111" s="25">
        <v>0</v>
      </c>
      <c r="P111" s="25">
        <v>0</v>
      </c>
      <c r="Q111" s="25">
        <v>0</v>
      </c>
      <c r="R111" s="25">
        <v>0</v>
      </c>
      <c r="S111" s="25">
        <v>0</v>
      </c>
      <c r="T111" s="25">
        <v>0</v>
      </c>
      <c r="U111" s="25">
        <v>0</v>
      </c>
      <c r="V111" s="25">
        <v>0</v>
      </c>
      <c r="W111" s="25">
        <v>0</v>
      </c>
      <c r="X111" s="25">
        <v>0</v>
      </c>
      <c r="Y111" s="25">
        <v>0</v>
      </c>
      <c r="Z111" s="25">
        <v>0</v>
      </c>
      <c r="AA111" s="25">
        <v>0</v>
      </c>
      <c r="AB111" s="25">
        <v>0</v>
      </c>
      <c r="AC111" s="25">
        <v>0</v>
      </c>
      <c r="AD111" s="25">
        <v>0</v>
      </c>
      <c r="AE111" s="25">
        <v>0</v>
      </c>
      <c r="AF111" s="25">
        <v>0</v>
      </c>
      <c r="AG111" s="25">
        <v>0</v>
      </c>
      <c r="AH111" s="25">
        <v>0</v>
      </c>
      <c r="AI111" s="25">
        <v>0</v>
      </c>
    </row>
    <row r="112" spans="1:35" x14ac:dyDescent="0.25">
      <c r="A112" s="76" t="str">
        <f>NVX_LRD[[#This Row],[Type]]&amp; " "&amp;NVX_LRD[[#This Row],[Niveaux]]</f>
        <v>Mythique New Zeland</v>
      </c>
      <c r="B112" s="77">
        <v>4</v>
      </c>
      <c r="C112" s="78" t="s">
        <v>291</v>
      </c>
      <c r="D112" s="78" t="s">
        <v>610</v>
      </c>
      <c r="E112" s="21">
        <v>28</v>
      </c>
      <c r="F112" s="79">
        <v>1</v>
      </c>
      <c r="G112" s="80">
        <v>2</v>
      </c>
      <c r="H112" s="80">
        <v>4</v>
      </c>
      <c r="I112" s="80">
        <v>10</v>
      </c>
      <c r="J112" s="79">
        <v>20</v>
      </c>
      <c r="K112" s="79">
        <v>50</v>
      </c>
      <c r="L112" s="79">
        <v>100</v>
      </c>
      <c r="M112" s="79">
        <v>200</v>
      </c>
      <c r="N112" s="25">
        <v>0</v>
      </c>
      <c r="O112" s="25">
        <v>0</v>
      </c>
      <c r="P112" s="25">
        <v>0</v>
      </c>
      <c r="Q112" s="25">
        <v>0</v>
      </c>
      <c r="R112" s="25">
        <v>0</v>
      </c>
      <c r="S112" s="25">
        <v>0</v>
      </c>
      <c r="T112" s="25">
        <v>0</v>
      </c>
      <c r="U112" s="25">
        <v>0</v>
      </c>
      <c r="V112" s="25">
        <v>0</v>
      </c>
      <c r="W112" s="25">
        <v>0</v>
      </c>
      <c r="X112" s="25">
        <v>0</v>
      </c>
      <c r="Y112" s="25">
        <v>0</v>
      </c>
      <c r="Z112" s="25">
        <v>0</v>
      </c>
      <c r="AA112" s="25">
        <v>0</v>
      </c>
      <c r="AB112" s="25">
        <v>0</v>
      </c>
      <c r="AC112" s="25">
        <v>0</v>
      </c>
      <c r="AD112" s="25">
        <v>0</v>
      </c>
      <c r="AE112" s="25">
        <v>0</v>
      </c>
      <c r="AF112" s="25">
        <v>0</v>
      </c>
      <c r="AG112" s="25">
        <v>0</v>
      </c>
      <c r="AH112" s="25">
        <v>0</v>
      </c>
      <c r="AI112" s="25">
        <v>0</v>
      </c>
    </row>
    <row r="113" spans="1:35" x14ac:dyDescent="0.25">
      <c r="A113" s="87" t="str">
        <f>NVX_LRD[[#This Row],[Type]]&amp; " "&amp;NVX_LRD[[#This Row],[Niveaux]]</f>
        <v>Mythique Himalaya</v>
      </c>
      <c r="B113" s="88">
        <v>4</v>
      </c>
      <c r="C113" s="89" t="s">
        <v>291</v>
      </c>
      <c r="D113" s="89" t="s">
        <v>649</v>
      </c>
      <c r="E113" s="89">
        <v>20</v>
      </c>
      <c r="F113" s="90">
        <v>1</v>
      </c>
      <c r="G113" s="91">
        <v>2</v>
      </c>
      <c r="H113" s="91">
        <v>4</v>
      </c>
      <c r="I113" s="91">
        <v>10</v>
      </c>
      <c r="J113" s="90">
        <v>20</v>
      </c>
      <c r="K113" s="90">
        <v>50</v>
      </c>
      <c r="L113" s="90">
        <v>100</v>
      </c>
      <c r="M113" s="90">
        <v>200</v>
      </c>
      <c r="N113" s="25">
        <v>0</v>
      </c>
      <c r="O113" s="25">
        <v>0</v>
      </c>
      <c r="P113" s="25">
        <v>0</v>
      </c>
      <c r="Q113" s="25">
        <v>0</v>
      </c>
      <c r="R113" s="25">
        <v>0</v>
      </c>
      <c r="S113" s="25">
        <v>0</v>
      </c>
      <c r="T113" s="25">
        <v>0</v>
      </c>
      <c r="U113" s="25">
        <v>0</v>
      </c>
      <c r="V113" s="25">
        <v>0</v>
      </c>
      <c r="W113" s="25">
        <v>0</v>
      </c>
      <c r="X113" s="25">
        <v>0</v>
      </c>
      <c r="Y113" s="25">
        <v>0</v>
      </c>
      <c r="Z113" s="25">
        <v>0</v>
      </c>
      <c r="AA113" s="25">
        <v>0</v>
      </c>
      <c r="AB113" s="25">
        <v>0</v>
      </c>
      <c r="AC113" s="25">
        <v>0</v>
      </c>
      <c r="AD113" s="25">
        <v>0</v>
      </c>
      <c r="AE113" s="25">
        <v>0</v>
      </c>
      <c r="AF113" s="25">
        <v>0</v>
      </c>
      <c r="AG113" s="25">
        <v>0</v>
      </c>
      <c r="AH113" s="25">
        <v>0</v>
      </c>
      <c r="AI113" s="25">
        <v>0</v>
      </c>
    </row>
    <row r="114" spans="1:35" x14ac:dyDescent="0.25">
      <c r="A114" s="31" t="str">
        <f>NVX_LRD[[#This Row],[Type]]&amp; " "&amp;NVX_LRD[[#This Row],[Niveaux]]</f>
        <v>Légendaire Floride</v>
      </c>
      <c r="B114" s="31">
        <v>5</v>
      </c>
      <c r="C114" s="27" t="s">
        <v>292</v>
      </c>
      <c r="D114" s="27" t="s">
        <v>9</v>
      </c>
      <c r="E114" s="27">
        <v>1</v>
      </c>
      <c r="F114" s="29">
        <v>1</v>
      </c>
      <c r="G114" s="28">
        <v>2</v>
      </c>
      <c r="H114" s="28">
        <v>4</v>
      </c>
      <c r="I114" s="28">
        <v>10</v>
      </c>
      <c r="J114" s="29">
        <v>20</v>
      </c>
      <c r="K114" s="29">
        <v>0</v>
      </c>
      <c r="L114" s="29">
        <v>0</v>
      </c>
      <c r="M114" s="29">
        <v>0</v>
      </c>
      <c r="N114" s="29">
        <v>0</v>
      </c>
      <c r="O114" s="29">
        <v>0</v>
      </c>
      <c r="P114" s="29">
        <v>0</v>
      </c>
      <c r="Q114" s="29">
        <v>0</v>
      </c>
      <c r="R114" s="29">
        <v>0</v>
      </c>
      <c r="S114" s="29">
        <v>0</v>
      </c>
      <c r="T114" s="29">
        <v>0</v>
      </c>
      <c r="U114" s="29">
        <v>0</v>
      </c>
      <c r="V114" s="29">
        <v>0</v>
      </c>
      <c r="W114" s="29">
        <v>0</v>
      </c>
      <c r="X114" s="29">
        <v>0</v>
      </c>
      <c r="Y114" s="29">
        <v>0</v>
      </c>
      <c r="Z114" s="29">
        <v>0</v>
      </c>
      <c r="AA114" s="29">
        <v>0</v>
      </c>
      <c r="AB114" s="29">
        <v>0</v>
      </c>
      <c r="AC114" s="29">
        <v>0</v>
      </c>
      <c r="AD114" s="29">
        <v>0</v>
      </c>
      <c r="AE114" s="29">
        <v>0</v>
      </c>
      <c r="AF114" s="29">
        <v>0</v>
      </c>
      <c r="AG114" s="29">
        <v>0</v>
      </c>
      <c r="AH114" s="29">
        <v>0</v>
      </c>
      <c r="AI114" s="29">
        <v>0</v>
      </c>
    </row>
    <row r="115" spans="1:35" x14ac:dyDescent="0.25">
      <c r="A115" s="31" t="str">
        <f>NVX_LRD[[#This Row],[Type]]&amp; " "&amp;NVX_LRD[[#This Row],[Niveaux]]</f>
        <v>Légendaire Gunter</v>
      </c>
      <c r="B115" s="31">
        <v>5</v>
      </c>
      <c r="C115" s="27" t="s">
        <v>292</v>
      </c>
      <c r="D115" s="27" t="s">
        <v>10</v>
      </c>
      <c r="E115" s="27">
        <v>2</v>
      </c>
      <c r="F115" s="29">
        <v>1</v>
      </c>
      <c r="G115" s="28">
        <v>2</v>
      </c>
      <c r="H115" s="28">
        <v>4</v>
      </c>
      <c r="I115" s="28">
        <v>10</v>
      </c>
      <c r="J115" s="29">
        <v>20</v>
      </c>
      <c r="K115" s="29">
        <v>0</v>
      </c>
      <c r="L115" s="29">
        <v>0</v>
      </c>
      <c r="M115" s="29">
        <v>0</v>
      </c>
      <c r="N115" s="29">
        <v>0</v>
      </c>
      <c r="O115" s="29">
        <v>0</v>
      </c>
      <c r="P115" s="29">
        <v>0</v>
      </c>
      <c r="Q115" s="29">
        <v>0</v>
      </c>
      <c r="R115" s="29">
        <v>0</v>
      </c>
      <c r="S115" s="29">
        <v>0</v>
      </c>
      <c r="T115" s="29">
        <v>0</v>
      </c>
      <c r="U115" s="29">
        <v>0</v>
      </c>
      <c r="V115" s="29">
        <v>0</v>
      </c>
      <c r="W115" s="29">
        <v>0</v>
      </c>
      <c r="X115" s="29">
        <v>0</v>
      </c>
      <c r="Y115" s="29">
        <v>0</v>
      </c>
      <c r="Z115" s="29">
        <v>0</v>
      </c>
      <c r="AA115" s="29">
        <v>0</v>
      </c>
      <c r="AB115" s="29">
        <v>0</v>
      </c>
      <c r="AC115" s="29">
        <v>0</v>
      </c>
      <c r="AD115" s="29">
        <v>0</v>
      </c>
      <c r="AE115" s="29">
        <v>0</v>
      </c>
      <c r="AF115" s="29">
        <v>0</v>
      </c>
      <c r="AG115" s="29">
        <v>0</v>
      </c>
      <c r="AH115" s="29">
        <v>0</v>
      </c>
      <c r="AI115" s="29">
        <v>0</v>
      </c>
    </row>
    <row r="116" spans="1:35" x14ac:dyDescent="0.25">
      <c r="A116" s="31" t="str">
        <f>NVX_LRD[[#This Row],[Type]]&amp; " "&amp;NVX_LRD[[#This Row],[Niveaux]]</f>
        <v>Légendaire Kenai</v>
      </c>
      <c r="B116" s="31">
        <v>5</v>
      </c>
      <c r="C116" s="27" t="s">
        <v>292</v>
      </c>
      <c r="D116" s="27" t="s">
        <v>85</v>
      </c>
      <c r="E116" s="27">
        <v>3</v>
      </c>
      <c r="F116" s="29">
        <v>1</v>
      </c>
      <c r="G116" s="28">
        <v>2</v>
      </c>
      <c r="H116" s="28">
        <v>4</v>
      </c>
      <c r="I116" s="28">
        <v>10</v>
      </c>
      <c r="J116" s="29">
        <v>20</v>
      </c>
      <c r="K116" s="29">
        <v>0</v>
      </c>
      <c r="L116" s="29">
        <v>0</v>
      </c>
      <c r="M116" s="29">
        <v>0</v>
      </c>
      <c r="N116" s="29">
        <v>0</v>
      </c>
      <c r="O116" s="29">
        <v>0</v>
      </c>
      <c r="P116" s="29">
        <v>0</v>
      </c>
      <c r="Q116" s="29">
        <v>0</v>
      </c>
      <c r="R116" s="29">
        <v>0</v>
      </c>
      <c r="S116" s="29">
        <v>0</v>
      </c>
      <c r="T116" s="29">
        <v>0</v>
      </c>
      <c r="U116" s="29">
        <v>0</v>
      </c>
      <c r="V116" s="29">
        <v>0</v>
      </c>
      <c r="W116" s="29">
        <v>0</v>
      </c>
      <c r="X116" s="29">
        <v>0</v>
      </c>
      <c r="Y116" s="29">
        <v>0</v>
      </c>
      <c r="Z116" s="29">
        <v>0</v>
      </c>
      <c r="AA116" s="29">
        <v>0</v>
      </c>
      <c r="AB116" s="29">
        <v>0</v>
      </c>
      <c r="AC116" s="29">
        <v>0</v>
      </c>
      <c r="AD116" s="29">
        <v>0</v>
      </c>
      <c r="AE116" s="29">
        <v>0</v>
      </c>
      <c r="AF116" s="29">
        <v>0</v>
      </c>
      <c r="AG116" s="29">
        <v>0</v>
      </c>
      <c r="AH116" s="29">
        <v>0</v>
      </c>
      <c r="AI116" s="29">
        <v>0</v>
      </c>
    </row>
    <row r="117" spans="1:35" x14ac:dyDescent="0.25">
      <c r="A117" s="31" t="str">
        <f>NVX_LRD[[#This Row],[Type]]&amp; " "&amp;NVX_LRD[[#This Row],[Niveaux]]</f>
        <v>Légendaire Amazone</v>
      </c>
      <c r="B117" s="31">
        <v>5</v>
      </c>
      <c r="C117" s="27" t="s">
        <v>292</v>
      </c>
      <c r="D117" s="27" t="s">
        <v>87</v>
      </c>
      <c r="E117" s="27">
        <v>4</v>
      </c>
      <c r="F117" s="29">
        <v>1</v>
      </c>
      <c r="G117" s="28">
        <v>2</v>
      </c>
      <c r="H117" s="28">
        <v>4</v>
      </c>
      <c r="I117" s="28">
        <v>10</v>
      </c>
      <c r="J117" s="29">
        <v>20</v>
      </c>
      <c r="K117" s="29">
        <v>0</v>
      </c>
      <c r="L117" s="29">
        <v>0</v>
      </c>
      <c r="M117" s="29">
        <v>0</v>
      </c>
      <c r="N117" s="29">
        <v>0</v>
      </c>
      <c r="O117" s="29">
        <v>0</v>
      </c>
      <c r="P117" s="29">
        <v>0</v>
      </c>
      <c r="Q117" s="29">
        <v>0</v>
      </c>
      <c r="R117" s="29">
        <v>0</v>
      </c>
      <c r="S117" s="29">
        <v>0</v>
      </c>
      <c r="T117" s="29">
        <v>0</v>
      </c>
      <c r="U117" s="29">
        <v>0</v>
      </c>
      <c r="V117" s="29">
        <v>0</v>
      </c>
      <c r="W117" s="29">
        <v>0</v>
      </c>
      <c r="X117" s="29">
        <v>0</v>
      </c>
      <c r="Y117" s="29">
        <v>0</v>
      </c>
      <c r="Z117" s="29">
        <v>0</v>
      </c>
      <c r="AA117" s="29">
        <v>0</v>
      </c>
      <c r="AB117" s="29">
        <v>0</v>
      </c>
      <c r="AC117" s="29">
        <v>0</v>
      </c>
      <c r="AD117" s="29">
        <v>0</v>
      </c>
      <c r="AE117" s="29">
        <v>0</v>
      </c>
      <c r="AF117" s="29">
        <v>0</v>
      </c>
      <c r="AG117" s="29">
        <v>0</v>
      </c>
      <c r="AH117" s="29">
        <v>0</v>
      </c>
      <c r="AI117" s="29">
        <v>0</v>
      </c>
    </row>
    <row r="118" spans="1:35" x14ac:dyDescent="0.25">
      <c r="A118" s="31" t="str">
        <f>NVX_LRD[[#This Row],[Type]]&amp; " "&amp;NVX_LRD[[#This Row],[Niveaux]]</f>
        <v>Légendaire Lochness</v>
      </c>
      <c r="B118" s="31">
        <v>5</v>
      </c>
      <c r="C118" s="27" t="s">
        <v>292</v>
      </c>
      <c r="D118" s="27" t="s">
        <v>88</v>
      </c>
      <c r="E118" s="27">
        <v>5</v>
      </c>
      <c r="F118" s="29">
        <v>1</v>
      </c>
      <c r="G118" s="28">
        <v>2</v>
      </c>
      <c r="H118" s="28">
        <v>4</v>
      </c>
      <c r="I118" s="28">
        <v>10</v>
      </c>
      <c r="J118" s="29">
        <v>20</v>
      </c>
      <c r="K118" s="29">
        <v>0</v>
      </c>
      <c r="L118" s="29">
        <v>0</v>
      </c>
      <c r="M118" s="29">
        <v>0</v>
      </c>
      <c r="N118" s="29">
        <v>0</v>
      </c>
      <c r="O118" s="29">
        <v>0</v>
      </c>
      <c r="P118" s="29">
        <v>0</v>
      </c>
      <c r="Q118" s="29">
        <v>0</v>
      </c>
      <c r="R118" s="29">
        <v>0</v>
      </c>
      <c r="S118" s="29">
        <v>0</v>
      </c>
      <c r="T118" s="29">
        <v>0</v>
      </c>
      <c r="U118" s="29">
        <v>0</v>
      </c>
      <c r="V118" s="29">
        <v>0</v>
      </c>
      <c r="W118" s="29">
        <v>0</v>
      </c>
      <c r="X118" s="29">
        <v>0</v>
      </c>
      <c r="Y118" s="29">
        <v>0</v>
      </c>
      <c r="Z118" s="29">
        <v>0</v>
      </c>
      <c r="AA118" s="29">
        <v>0</v>
      </c>
      <c r="AB118" s="29">
        <v>0</v>
      </c>
      <c r="AC118" s="29">
        <v>0</v>
      </c>
      <c r="AD118" s="29">
        <v>0</v>
      </c>
      <c r="AE118" s="29">
        <v>0</v>
      </c>
      <c r="AF118" s="29">
        <v>0</v>
      </c>
      <c r="AG118" s="29">
        <v>0</v>
      </c>
      <c r="AH118" s="29">
        <v>0</v>
      </c>
      <c r="AI118" s="29">
        <v>0</v>
      </c>
    </row>
    <row r="119" spans="1:35" x14ac:dyDescent="0.25">
      <c r="A119" s="31" t="str">
        <f>NVX_LRD[[#This Row],[Type]]&amp; " "&amp;NVX_LRD[[#This Row],[Niveaux]]</f>
        <v>Légendaire Mediterranee</v>
      </c>
      <c r="B119" s="31">
        <v>5</v>
      </c>
      <c r="C119" s="27" t="s">
        <v>292</v>
      </c>
      <c r="D119" s="27" t="s">
        <v>89</v>
      </c>
      <c r="E119" s="27">
        <v>6</v>
      </c>
      <c r="F119" s="29">
        <v>1</v>
      </c>
      <c r="G119" s="28">
        <v>2</v>
      </c>
      <c r="H119" s="28">
        <v>4</v>
      </c>
      <c r="I119" s="28">
        <v>10</v>
      </c>
      <c r="J119" s="29">
        <v>20</v>
      </c>
      <c r="K119" s="29">
        <v>0</v>
      </c>
      <c r="L119" s="29">
        <v>0</v>
      </c>
      <c r="M119" s="29">
        <v>0</v>
      </c>
      <c r="N119" s="29">
        <v>0</v>
      </c>
      <c r="O119" s="29">
        <v>0</v>
      </c>
      <c r="P119" s="29">
        <v>0</v>
      </c>
      <c r="Q119" s="29">
        <v>0</v>
      </c>
      <c r="R119" s="29">
        <v>0</v>
      </c>
      <c r="S119" s="29">
        <v>0</v>
      </c>
      <c r="T119" s="29">
        <v>0</v>
      </c>
      <c r="U119" s="29">
        <v>0</v>
      </c>
      <c r="V119" s="29">
        <v>0</v>
      </c>
      <c r="W119" s="29">
        <v>0</v>
      </c>
      <c r="X119" s="29">
        <v>0</v>
      </c>
      <c r="Y119" s="29">
        <v>0</v>
      </c>
      <c r="Z119" s="29">
        <v>0</v>
      </c>
      <c r="AA119" s="29">
        <v>0</v>
      </c>
      <c r="AB119" s="29">
        <v>0</v>
      </c>
      <c r="AC119" s="29">
        <v>0</v>
      </c>
      <c r="AD119" s="29">
        <v>0</v>
      </c>
      <c r="AE119" s="29">
        <v>0</v>
      </c>
      <c r="AF119" s="29">
        <v>0</v>
      </c>
      <c r="AG119" s="29">
        <v>0</v>
      </c>
      <c r="AH119" s="29">
        <v>0</v>
      </c>
      <c r="AI119" s="29">
        <v>0</v>
      </c>
    </row>
    <row r="120" spans="1:35" x14ac:dyDescent="0.25">
      <c r="A120" s="31" t="str">
        <f>NVX_LRD[[#This Row],[Type]]&amp; " "&amp;NVX_LRD[[#This Row],[Niveaux]]</f>
        <v>Légendaire Grande barriere</v>
      </c>
      <c r="B120" s="31">
        <v>5</v>
      </c>
      <c r="C120" s="27" t="s">
        <v>292</v>
      </c>
      <c r="D120" s="27" t="s">
        <v>92</v>
      </c>
      <c r="E120" s="27">
        <v>7</v>
      </c>
      <c r="F120" s="29">
        <v>1</v>
      </c>
      <c r="G120" s="28">
        <v>2</v>
      </c>
      <c r="H120" s="28">
        <v>4</v>
      </c>
      <c r="I120" s="28">
        <v>10</v>
      </c>
      <c r="J120" s="29">
        <v>20</v>
      </c>
      <c r="K120" s="29">
        <v>0</v>
      </c>
      <c r="L120" s="29">
        <v>0</v>
      </c>
      <c r="M120" s="29">
        <v>0</v>
      </c>
      <c r="N120" s="29">
        <v>0</v>
      </c>
      <c r="O120" s="29">
        <v>0</v>
      </c>
      <c r="P120" s="29">
        <v>0</v>
      </c>
      <c r="Q120" s="29">
        <v>0</v>
      </c>
      <c r="R120" s="29">
        <v>0</v>
      </c>
      <c r="S120" s="29">
        <v>0</v>
      </c>
      <c r="T120" s="29">
        <v>0</v>
      </c>
      <c r="U120" s="29">
        <v>0</v>
      </c>
      <c r="V120" s="29">
        <v>0</v>
      </c>
      <c r="W120" s="29">
        <v>0</v>
      </c>
      <c r="X120" s="29">
        <v>0</v>
      </c>
      <c r="Y120" s="29">
        <v>0</v>
      </c>
      <c r="Z120" s="29">
        <v>0</v>
      </c>
      <c r="AA120" s="29">
        <v>0</v>
      </c>
      <c r="AB120" s="29">
        <v>0</v>
      </c>
      <c r="AC120" s="29">
        <v>0</v>
      </c>
      <c r="AD120" s="29">
        <v>0</v>
      </c>
      <c r="AE120" s="29">
        <v>0</v>
      </c>
      <c r="AF120" s="29">
        <v>0</v>
      </c>
      <c r="AG120" s="29">
        <v>0</v>
      </c>
      <c r="AH120" s="29">
        <v>0</v>
      </c>
      <c r="AI120" s="29">
        <v>0</v>
      </c>
    </row>
    <row r="121" spans="1:35" x14ac:dyDescent="0.25">
      <c r="A121" s="31" t="str">
        <f>NVX_LRD[[#This Row],[Type]]&amp; " "&amp;NVX_LRD[[#This Row],[Niveaux]]</f>
        <v>Légendaire Lyngen</v>
      </c>
      <c r="B121" s="31">
        <v>5</v>
      </c>
      <c r="C121" s="27" t="s">
        <v>292</v>
      </c>
      <c r="D121" s="27" t="s">
        <v>90</v>
      </c>
      <c r="E121" s="27">
        <v>8</v>
      </c>
      <c r="F121" s="29">
        <v>1</v>
      </c>
      <c r="G121" s="28">
        <v>2</v>
      </c>
      <c r="H121" s="28">
        <v>4</v>
      </c>
      <c r="I121" s="28">
        <v>10</v>
      </c>
      <c r="J121" s="29">
        <v>20</v>
      </c>
      <c r="K121" s="29">
        <v>0</v>
      </c>
      <c r="L121" s="29">
        <v>0</v>
      </c>
      <c r="M121" s="29">
        <v>0</v>
      </c>
      <c r="N121" s="29">
        <v>0</v>
      </c>
      <c r="O121" s="29">
        <v>0</v>
      </c>
      <c r="P121" s="29">
        <v>0</v>
      </c>
      <c r="Q121" s="29">
        <v>0</v>
      </c>
      <c r="R121" s="29">
        <v>0</v>
      </c>
      <c r="S121" s="29">
        <v>0</v>
      </c>
      <c r="T121" s="29">
        <v>0</v>
      </c>
      <c r="U121" s="29">
        <v>0</v>
      </c>
      <c r="V121" s="29">
        <v>0</v>
      </c>
      <c r="W121" s="29">
        <v>0</v>
      </c>
      <c r="X121" s="29">
        <v>0</v>
      </c>
      <c r="Y121" s="29">
        <v>0</v>
      </c>
      <c r="Z121" s="29">
        <v>0</v>
      </c>
      <c r="AA121" s="29">
        <v>0</v>
      </c>
      <c r="AB121" s="29">
        <v>0</v>
      </c>
      <c r="AC121" s="29">
        <v>0</v>
      </c>
      <c r="AD121" s="29">
        <v>0</v>
      </c>
      <c r="AE121" s="29">
        <v>0</v>
      </c>
      <c r="AF121" s="29">
        <v>0</v>
      </c>
      <c r="AG121" s="29">
        <v>0</v>
      </c>
      <c r="AH121" s="29">
        <v>0</v>
      </c>
      <c r="AI121" s="29">
        <v>0</v>
      </c>
    </row>
    <row r="122" spans="1:35" x14ac:dyDescent="0.25">
      <c r="A122" s="76" t="str">
        <f>NVX_LRD[[#This Row],[Type]]&amp; " "&amp;NVX_LRD[[#This Row],[Niveaux]]</f>
        <v>Légendaire Le Cap</v>
      </c>
      <c r="B122" s="77">
        <v>5</v>
      </c>
      <c r="C122" s="78" t="s">
        <v>292</v>
      </c>
      <c r="D122" s="78" t="s">
        <v>593</v>
      </c>
      <c r="E122" s="78">
        <v>9</v>
      </c>
      <c r="F122" s="79">
        <v>1</v>
      </c>
      <c r="G122" s="80">
        <v>2</v>
      </c>
      <c r="H122" s="80">
        <v>4</v>
      </c>
      <c r="I122" s="80">
        <v>10</v>
      </c>
      <c r="J122" s="79">
        <v>20</v>
      </c>
      <c r="K122" s="79">
        <v>0</v>
      </c>
      <c r="L122" s="79">
        <v>0</v>
      </c>
      <c r="M122" s="79">
        <v>0</v>
      </c>
      <c r="N122" s="79">
        <v>0</v>
      </c>
      <c r="O122" s="79">
        <v>0</v>
      </c>
      <c r="P122" s="79">
        <v>0</v>
      </c>
      <c r="Q122" s="79">
        <v>0</v>
      </c>
      <c r="R122" s="79">
        <v>0</v>
      </c>
      <c r="S122" s="79">
        <v>0</v>
      </c>
      <c r="T122" s="79">
        <v>0</v>
      </c>
      <c r="U122" s="79">
        <v>0</v>
      </c>
      <c r="V122" s="79">
        <v>0</v>
      </c>
      <c r="W122" s="79">
        <v>0</v>
      </c>
      <c r="X122" s="79">
        <v>0</v>
      </c>
      <c r="Y122" s="79">
        <v>0</v>
      </c>
      <c r="Z122" s="79">
        <v>0</v>
      </c>
      <c r="AA122" s="79">
        <v>0</v>
      </c>
      <c r="AB122" s="79">
        <v>0</v>
      </c>
      <c r="AC122" s="79">
        <v>0</v>
      </c>
      <c r="AD122" s="79">
        <v>0</v>
      </c>
      <c r="AE122" s="79">
        <v>0</v>
      </c>
      <c r="AF122" s="79">
        <v>0</v>
      </c>
      <c r="AG122" s="79">
        <v>0</v>
      </c>
      <c r="AH122" s="79">
        <v>0</v>
      </c>
      <c r="AI122" s="79">
        <v>0</v>
      </c>
    </row>
    <row r="123" spans="1:35" x14ac:dyDescent="0.25">
      <c r="A123" s="31" t="str">
        <f>NVX_LRD[[#This Row],[Type]]&amp; " "&amp;NVX_LRD[[#This Row],[Niveaux]]</f>
        <v>Légendaire Mekong</v>
      </c>
      <c r="B123" s="31">
        <v>5</v>
      </c>
      <c r="C123" s="27" t="s">
        <v>292</v>
      </c>
      <c r="D123" s="27" t="s">
        <v>91</v>
      </c>
      <c r="E123" s="27">
        <v>10</v>
      </c>
      <c r="F123" s="29">
        <v>1</v>
      </c>
      <c r="G123" s="28">
        <v>2</v>
      </c>
      <c r="H123" s="28">
        <v>4</v>
      </c>
      <c r="I123" s="28">
        <v>10</v>
      </c>
      <c r="J123" s="29">
        <v>20</v>
      </c>
      <c r="K123" s="29">
        <v>0</v>
      </c>
      <c r="L123" s="29">
        <v>0</v>
      </c>
      <c r="M123" s="29">
        <v>0</v>
      </c>
      <c r="N123" s="29">
        <v>0</v>
      </c>
      <c r="O123" s="29">
        <v>0</v>
      </c>
      <c r="P123" s="29">
        <v>0</v>
      </c>
      <c r="Q123" s="29">
        <v>0</v>
      </c>
      <c r="R123" s="29">
        <v>0</v>
      </c>
      <c r="S123" s="29">
        <v>0</v>
      </c>
      <c r="T123" s="29">
        <v>0</v>
      </c>
      <c r="U123" s="29">
        <v>0</v>
      </c>
      <c r="V123" s="29">
        <v>0</v>
      </c>
      <c r="W123" s="29">
        <v>0</v>
      </c>
      <c r="X123" s="29">
        <v>0</v>
      </c>
      <c r="Y123" s="29">
        <v>0</v>
      </c>
      <c r="Z123" s="29">
        <v>0</v>
      </c>
      <c r="AA123" s="29">
        <v>0</v>
      </c>
      <c r="AB123" s="29">
        <v>0</v>
      </c>
      <c r="AC123" s="29">
        <v>0</v>
      </c>
      <c r="AD123" s="29">
        <v>0</v>
      </c>
      <c r="AE123" s="29">
        <v>0</v>
      </c>
      <c r="AF123" s="29">
        <v>0</v>
      </c>
      <c r="AG123" s="29">
        <v>0</v>
      </c>
      <c r="AH123" s="29">
        <v>0</v>
      </c>
      <c r="AI123" s="29">
        <v>0</v>
      </c>
    </row>
    <row r="124" spans="1:35" x14ac:dyDescent="0.25">
      <c r="A124" s="31" t="str">
        <f>NVX_LRD[[#This Row],[Type]]&amp; " "&amp;NVX_LRD[[#This Row],[Niveaux]]</f>
        <v>Légendaire Hawai</v>
      </c>
      <c r="B124" s="31">
        <v>5</v>
      </c>
      <c r="C124" s="27" t="s">
        <v>292</v>
      </c>
      <c r="D124" s="27" t="s">
        <v>211</v>
      </c>
      <c r="E124" s="27">
        <v>11</v>
      </c>
      <c r="F124" s="29">
        <v>1</v>
      </c>
      <c r="G124" s="28">
        <v>2</v>
      </c>
      <c r="H124" s="28">
        <v>4</v>
      </c>
      <c r="I124" s="28">
        <v>10</v>
      </c>
      <c r="J124" s="29">
        <v>20</v>
      </c>
      <c r="K124" s="29">
        <v>0</v>
      </c>
      <c r="L124" s="29">
        <v>0</v>
      </c>
      <c r="M124" s="29">
        <v>0</v>
      </c>
      <c r="N124" s="29">
        <v>0</v>
      </c>
      <c r="O124" s="29">
        <v>0</v>
      </c>
      <c r="P124" s="29">
        <v>0</v>
      </c>
      <c r="Q124" s="29">
        <v>0</v>
      </c>
      <c r="R124" s="29">
        <v>0</v>
      </c>
      <c r="S124" s="29">
        <v>0</v>
      </c>
      <c r="T124" s="29">
        <v>0</v>
      </c>
      <c r="U124" s="29">
        <v>0</v>
      </c>
      <c r="V124" s="29">
        <v>0</v>
      </c>
      <c r="W124" s="29">
        <v>0</v>
      </c>
      <c r="X124" s="29">
        <v>0</v>
      </c>
      <c r="Y124" s="29">
        <v>0</v>
      </c>
      <c r="Z124" s="29">
        <v>0</v>
      </c>
      <c r="AA124" s="29">
        <v>0</v>
      </c>
      <c r="AB124" s="29">
        <v>0</v>
      </c>
      <c r="AC124" s="29">
        <v>0</v>
      </c>
      <c r="AD124" s="29">
        <v>0</v>
      </c>
      <c r="AE124" s="29">
        <v>0</v>
      </c>
      <c r="AF124" s="29">
        <v>0</v>
      </c>
      <c r="AG124" s="29">
        <v>0</v>
      </c>
      <c r="AH124" s="29">
        <v>0</v>
      </c>
      <c r="AI124" s="29">
        <v>0</v>
      </c>
    </row>
    <row r="125" spans="1:35" x14ac:dyDescent="0.25">
      <c r="A125" s="76" t="str">
        <f>NVX_LRD[[#This Row],[Type]]&amp; " "&amp;NVX_LRD[[#This Row],[Niveaux]]</f>
        <v>Légendaire Iles Galapagos</v>
      </c>
      <c r="B125" s="77">
        <v>5</v>
      </c>
      <c r="C125" s="78" t="s">
        <v>292</v>
      </c>
      <c r="D125" s="78" t="s">
        <v>475</v>
      </c>
      <c r="E125" s="27">
        <v>12</v>
      </c>
      <c r="F125" s="79">
        <v>1</v>
      </c>
      <c r="G125" s="80">
        <v>2</v>
      </c>
      <c r="H125" s="80">
        <v>4</v>
      </c>
      <c r="I125" s="80">
        <v>10</v>
      </c>
      <c r="J125" s="79">
        <v>20</v>
      </c>
      <c r="K125" s="79">
        <v>0</v>
      </c>
      <c r="L125" s="79">
        <v>0</v>
      </c>
      <c r="M125" s="79">
        <v>0</v>
      </c>
      <c r="N125" s="79">
        <v>0</v>
      </c>
      <c r="O125" s="79">
        <v>0</v>
      </c>
      <c r="P125" s="79">
        <v>0</v>
      </c>
      <c r="Q125" s="79">
        <v>0</v>
      </c>
      <c r="R125" s="79">
        <v>0</v>
      </c>
      <c r="S125" s="79">
        <v>0</v>
      </c>
      <c r="T125" s="79">
        <v>0</v>
      </c>
      <c r="U125" s="79">
        <v>0</v>
      </c>
      <c r="V125" s="79">
        <v>0</v>
      </c>
      <c r="W125" s="79">
        <v>0</v>
      </c>
      <c r="X125" s="79">
        <v>0</v>
      </c>
      <c r="Y125" s="79">
        <v>0</v>
      </c>
      <c r="Z125" s="79">
        <v>0</v>
      </c>
      <c r="AA125" s="79">
        <v>0</v>
      </c>
      <c r="AB125" s="79">
        <v>0</v>
      </c>
      <c r="AC125" s="79">
        <v>0</v>
      </c>
      <c r="AD125" s="79">
        <v>0</v>
      </c>
      <c r="AE125" s="79">
        <v>0</v>
      </c>
      <c r="AF125" s="79">
        <v>0</v>
      </c>
      <c r="AG125" s="79">
        <v>0</v>
      </c>
      <c r="AH125" s="79">
        <v>0</v>
      </c>
      <c r="AI125" s="79">
        <v>0</v>
      </c>
    </row>
    <row r="126" spans="1:35" x14ac:dyDescent="0.25">
      <c r="A126" s="31" t="str">
        <f>NVX_LRD[[#This Row],[Type]]&amp; " "&amp;NVX_LRD[[#This Row],[Niveaux]]</f>
        <v>Légendaire Murray</v>
      </c>
      <c r="B126" s="31">
        <v>5</v>
      </c>
      <c r="C126" s="27" t="s">
        <v>292</v>
      </c>
      <c r="D126" s="27" t="s">
        <v>215</v>
      </c>
      <c r="E126" s="27">
        <v>13</v>
      </c>
      <c r="F126" s="29">
        <v>1</v>
      </c>
      <c r="G126" s="28">
        <v>2</v>
      </c>
      <c r="H126" s="28">
        <v>4</v>
      </c>
      <c r="I126" s="28">
        <v>10</v>
      </c>
      <c r="J126" s="29">
        <v>20</v>
      </c>
      <c r="K126" s="29">
        <v>0</v>
      </c>
      <c r="L126" s="29">
        <v>0</v>
      </c>
      <c r="M126" s="29">
        <v>0</v>
      </c>
      <c r="N126" s="29">
        <v>0</v>
      </c>
      <c r="O126" s="29">
        <v>0</v>
      </c>
      <c r="P126" s="29">
        <v>0</v>
      </c>
      <c r="Q126" s="29">
        <v>0</v>
      </c>
      <c r="R126" s="29">
        <v>0</v>
      </c>
      <c r="S126" s="29">
        <v>0</v>
      </c>
      <c r="T126" s="29">
        <v>0</v>
      </c>
      <c r="U126" s="29">
        <v>0</v>
      </c>
      <c r="V126" s="29">
        <v>0</v>
      </c>
      <c r="W126" s="29">
        <v>0</v>
      </c>
      <c r="X126" s="29">
        <v>0</v>
      </c>
      <c r="Y126" s="29">
        <v>0</v>
      </c>
      <c r="Z126" s="29">
        <v>0</v>
      </c>
      <c r="AA126" s="29">
        <v>0</v>
      </c>
      <c r="AB126" s="29">
        <v>0</v>
      </c>
      <c r="AC126" s="29">
        <v>0</v>
      </c>
      <c r="AD126" s="29">
        <v>0</v>
      </c>
      <c r="AE126" s="29">
        <v>0</v>
      </c>
      <c r="AF126" s="29">
        <v>0</v>
      </c>
      <c r="AG126" s="29">
        <v>0</v>
      </c>
      <c r="AH126" s="29">
        <v>0</v>
      </c>
      <c r="AI126" s="29">
        <v>0</v>
      </c>
    </row>
    <row r="127" spans="1:35" x14ac:dyDescent="0.25">
      <c r="A127" s="31" t="str">
        <f>NVX_LRD[[#This Row],[Type]]&amp; " "&amp;NVX_LRD[[#This Row],[Niveaux]]</f>
        <v>Légendaire Nil</v>
      </c>
      <c r="B127" s="31">
        <v>5</v>
      </c>
      <c r="C127" s="27" t="s">
        <v>292</v>
      </c>
      <c r="D127" s="27" t="s">
        <v>216</v>
      </c>
      <c r="E127" s="27">
        <v>14</v>
      </c>
      <c r="F127" s="29">
        <v>1</v>
      </c>
      <c r="G127" s="28">
        <v>2</v>
      </c>
      <c r="H127" s="28">
        <v>4</v>
      </c>
      <c r="I127" s="28">
        <v>10</v>
      </c>
      <c r="J127" s="29">
        <v>20</v>
      </c>
      <c r="K127" s="29">
        <v>0</v>
      </c>
      <c r="L127" s="29">
        <v>0</v>
      </c>
      <c r="M127" s="29">
        <v>0</v>
      </c>
      <c r="N127" s="29">
        <v>0</v>
      </c>
      <c r="O127" s="29">
        <v>0</v>
      </c>
      <c r="P127" s="29">
        <v>0</v>
      </c>
      <c r="Q127" s="29">
        <v>0</v>
      </c>
      <c r="R127" s="29">
        <v>0</v>
      </c>
      <c r="S127" s="29">
        <v>0</v>
      </c>
      <c r="T127" s="29">
        <v>0</v>
      </c>
      <c r="U127" s="29">
        <v>0</v>
      </c>
      <c r="V127" s="29">
        <v>0</v>
      </c>
      <c r="W127" s="29">
        <v>0</v>
      </c>
      <c r="X127" s="29">
        <v>0</v>
      </c>
      <c r="Y127" s="29">
        <v>0</v>
      </c>
      <c r="Z127" s="29">
        <v>0</v>
      </c>
      <c r="AA127" s="29">
        <v>0</v>
      </c>
      <c r="AB127" s="29">
        <v>0</v>
      </c>
      <c r="AC127" s="29">
        <v>0</v>
      </c>
      <c r="AD127" s="29">
        <v>0</v>
      </c>
      <c r="AE127" s="29">
        <v>0</v>
      </c>
      <c r="AF127" s="29">
        <v>0</v>
      </c>
      <c r="AG127" s="29">
        <v>0</v>
      </c>
      <c r="AH127" s="29">
        <v>0</v>
      </c>
      <c r="AI127" s="29">
        <v>0</v>
      </c>
    </row>
    <row r="128" spans="1:35" x14ac:dyDescent="0.25">
      <c r="A128" s="39" t="str">
        <f>NVX_LRD[[#This Row],[Type]]&amp; " "&amp;NVX_LRD[[#This Row],[Niveaux]]</f>
        <v>Légendaire Seychelles</v>
      </c>
      <c r="B128" s="31">
        <v>5</v>
      </c>
      <c r="C128" s="40" t="s">
        <v>292</v>
      </c>
      <c r="D128" s="40" t="s">
        <v>323</v>
      </c>
      <c r="E128" s="27">
        <v>15</v>
      </c>
      <c r="F128" s="29">
        <v>1</v>
      </c>
      <c r="G128" s="28">
        <v>2</v>
      </c>
      <c r="H128" s="28">
        <v>4</v>
      </c>
      <c r="I128" s="28">
        <v>10</v>
      </c>
      <c r="J128" s="29">
        <v>20</v>
      </c>
      <c r="K128" s="29">
        <v>0</v>
      </c>
      <c r="L128" s="29">
        <v>0</v>
      </c>
      <c r="M128" s="29">
        <v>0</v>
      </c>
      <c r="N128" s="29">
        <v>0</v>
      </c>
      <c r="O128" s="29">
        <v>0</v>
      </c>
      <c r="P128" s="29">
        <v>0</v>
      </c>
      <c r="Q128" s="29">
        <v>0</v>
      </c>
      <c r="R128" s="29">
        <v>0</v>
      </c>
      <c r="S128" s="29">
        <v>0</v>
      </c>
      <c r="T128" s="29">
        <v>0</v>
      </c>
      <c r="U128" s="29">
        <v>0</v>
      </c>
      <c r="V128" s="29">
        <v>0</v>
      </c>
      <c r="W128" s="29">
        <v>0</v>
      </c>
      <c r="X128" s="29">
        <v>0</v>
      </c>
      <c r="Y128" s="29">
        <v>0</v>
      </c>
      <c r="Z128" s="29">
        <v>0</v>
      </c>
      <c r="AA128" s="29">
        <v>0</v>
      </c>
      <c r="AB128" s="29">
        <v>0</v>
      </c>
      <c r="AC128" s="29">
        <v>0</v>
      </c>
      <c r="AD128" s="29">
        <v>0</v>
      </c>
      <c r="AE128" s="29">
        <v>0</v>
      </c>
      <c r="AF128" s="29">
        <v>0</v>
      </c>
      <c r="AG128" s="29">
        <v>0</v>
      </c>
      <c r="AH128" s="29">
        <v>0</v>
      </c>
      <c r="AI128" s="29">
        <v>0</v>
      </c>
    </row>
    <row r="129" spans="1:35" x14ac:dyDescent="0.25">
      <c r="A129" s="39" t="str">
        <f>NVX_LRD[[#This Row],[Type]]&amp; " "&amp;NVX_LRD[[#This Row],[Niveaux]]</f>
        <v>Légendaire Californie</v>
      </c>
      <c r="B129" s="31">
        <v>5</v>
      </c>
      <c r="C129" s="40" t="s">
        <v>292</v>
      </c>
      <c r="D129" s="40" t="s">
        <v>327</v>
      </c>
      <c r="E129" s="27">
        <v>16</v>
      </c>
      <c r="F129" s="29">
        <v>1</v>
      </c>
      <c r="G129" s="28">
        <v>2</v>
      </c>
      <c r="H129" s="28">
        <v>4</v>
      </c>
      <c r="I129" s="28">
        <v>10</v>
      </c>
      <c r="J129" s="29">
        <v>20</v>
      </c>
      <c r="K129" s="29">
        <v>0</v>
      </c>
      <c r="L129" s="29">
        <v>0</v>
      </c>
      <c r="M129" s="29">
        <v>0</v>
      </c>
      <c r="N129" s="29">
        <v>0</v>
      </c>
      <c r="O129" s="29">
        <v>0</v>
      </c>
      <c r="P129" s="29">
        <v>0</v>
      </c>
      <c r="Q129" s="29">
        <v>0</v>
      </c>
      <c r="R129" s="29">
        <v>0</v>
      </c>
      <c r="S129" s="29">
        <v>0</v>
      </c>
      <c r="T129" s="29">
        <v>0</v>
      </c>
      <c r="U129" s="29">
        <v>0</v>
      </c>
      <c r="V129" s="29">
        <v>0</v>
      </c>
      <c r="W129" s="29">
        <v>0</v>
      </c>
      <c r="X129" s="29">
        <v>0</v>
      </c>
      <c r="Y129" s="29">
        <v>0</v>
      </c>
      <c r="Z129" s="29">
        <v>0</v>
      </c>
      <c r="AA129" s="29">
        <v>0</v>
      </c>
      <c r="AB129" s="29">
        <v>0</v>
      </c>
      <c r="AC129" s="29">
        <v>0</v>
      </c>
      <c r="AD129" s="29">
        <v>0</v>
      </c>
      <c r="AE129" s="29">
        <v>0</v>
      </c>
      <c r="AF129" s="29">
        <v>0</v>
      </c>
      <c r="AG129" s="29">
        <v>0</v>
      </c>
      <c r="AH129" s="29">
        <v>0</v>
      </c>
      <c r="AI129" s="29">
        <v>0</v>
      </c>
    </row>
    <row r="130" spans="1:35" x14ac:dyDescent="0.25">
      <c r="A130" s="39" t="str">
        <f>NVX_LRD[[#This Row],[Type]]&amp; " "&amp;NVX_LRD[[#This Row],[Niveaux]]</f>
        <v>Légendaire Baikal</v>
      </c>
      <c r="B130" s="31">
        <v>5</v>
      </c>
      <c r="C130" s="40" t="s">
        <v>292</v>
      </c>
      <c r="D130" s="40" t="s">
        <v>366</v>
      </c>
      <c r="E130" s="27">
        <v>17</v>
      </c>
      <c r="F130" s="29">
        <v>1</v>
      </c>
      <c r="G130" s="28">
        <v>2</v>
      </c>
      <c r="H130" s="28">
        <v>4</v>
      </c>
      <c r="I130" s="28">
        <v>10</v>
      </c>
      <c r="J130" s="29">
        <v>20</v>
      </c>
      <c r="K130" s="29">
        <v>0</v>
      </c>
      <c r="L130" s="29">
        <v>0</v>
      </c>
      <c r="M130" s="29">
        <v>0</v>
      </c>
      <c r="N130" s="29">
        <v>0</v>
      </c>
      <c r="O130" s="29">
        <v>0</v>
      </c>
      <c r="P130" s="29">
        <v>0</v>
      </c>
      <c r="Q130" s="29">
        <v>0</v>
      </c>
      <c r="R130" s="29">
        <v>0</v>
      </c>
      <c r="S130" s="29">
        <v>0</v>
      </c>
      <c r="T130" s="29">
        <v>0</v>
      </c>
      <c r="U130" s="29">
        <v>0</v>
      </c>
      <c r="V130" s="29">
        <v>0</v>
      </c>
      <c r="W130" s="29">
        <v>0</v>
      </c>
      <c r="X130" s="29">
        <v>0</v>
      </c>
      <c r="Y130" s="29">
        <v>0</v>
      </c>
      <c r="Z130" s="29">
        <v>0</v>
      </c>
      <c r="AA130" s="29">
        <v>0</v>
      </c>
      <c r="AB130" s="29">
        <v>0</v>
      </c>
      <c r="AC130" s="29">
        <v>0</v>
      </c>
      <c r="AD130" s="29">
        <v>0</v>
      </c>
      <c r="AE130" s="29">
        <v>0</v>
      </c>
      <c r="AF130" s="29">
        <v>0</v>
      </c>
      <c r="AG130" s="29">
        <v>0</v>
      </c>
      <c r="AH130" s="29">
        <v>0</v>
      </c>
      <c r="AI130" s="29">
        <v>0</v>
      </c>
    </row>
    <row r="131" spans="1:35" x14ac:dyDescent="0.25">
      <c r="A131" s="39" t="str">
        <f>NVX_LRD[[#This Row],[Type]]&amp; " "&amp;NVX_LRD[[#This Row],[Niveaux]]</f>
        <v>Légendaire Fernando</v>
      </c>
      <c r="B131" s="31">
        <v>5</v>
      </c>
      <c r="C131" s="40" t="s">
        <v>292</v>
      </c>
      <c r="D131" s="40" t="s">
        <v>367</v>
      </c>
      <c r="E131" s="27">
        <v>18</v>
      </c>
      <c r="F131" s="29">
        <v>1</v>
      </c>
      <c r="G131" s="28">
        <v>2</v>
      </c>
      <c r="H131" s="28">
        <v>4</v>
      </c>
      <c r="I131" s="28">
        <v>10</v>
      </c>
      <c r="J131" s="29">
        <v>20</v>
      </c>
      <c r="K131" s="29">
        <v>0</v>
      </c>
      <c r="L131" s="29">
        <v>0</v>
      </c>
      <c r="M131" s="29">
        <v>0</v>
      </c>
      <c r="N131" s="29">
        <v>0</v>
      </c>
      <c r="O131" s="29">
        <v>0</v>
      </c>
      <c r="P131" s="29">
        <v>0</v>
      </c>
      <c r="Q131" s="29">
        <v>0</v>
      </c>
      <c r="R131" s="29">
        <v>0</v>
      </c>
      <c r="S131" s="29">
        <v>0</v>
      </c>
      <c r="T131" s="29">
        <v>0</v>
      </c>
      <c r="U131" s="29">
        <v>0</v>
      </c>
      <c r="V131" s="29">
        <v>0</v>
      </c>
      <c r="W131" s="29">
        <v>0</v>
      </c>
      <c r="X131" s="29">
        <v>0</v>
      </c>
      <c r="Y131" s="29">
        <v>0</v>
      </c>
      <c r="Z131" s="29">
        <v>0</v>
      </c>
      <c r="AA131" s="29">
        <v>0</v>
      </c>
      <c r="AB131" s="29">
        <v>0</v>
      </c>
      <c r="AC131" s="29">
        <v>0</v>
      </c>
      <c r="AD131" s="29">
        <v>0</v>
      </c>
      <c r="AE131" s="29">
        <v>0</v>
      </c>
      <c r="AF131" s="29">
        <v>0</v>
      </c>
      <c r="AG131" s="29">
        <v>0</v>
      </c>
      <c r="AH131" s="29">
        <v>0</v>
      </c>
      <c r="AI131" s="29">
        <v>0</v>
      </c>
    </row>
    <row r="132" spans="1:35" x14ac:dyDescent="0.25">
      <c r="A132" s="39" t="str">
        <f>NVX_LRD[[#This Row],[Type]]&amp; " "&amp;NVX_LRD[[#This Row],[Niveaux]]</f>
        <v>Légendaire Monde Perdu</v>
      </c>
      <c r="B132" s="31">
        <v>5</v>
      </c>
      <c r="C132" s="40" t="s">
        <v>292</v>
      </c>
      <c r="D132" s="40" t="s">
        <v>393</v>
      </c>
      <c r="E132" s="27">
        <v>19</v>
      </c>
      <c r="F132" s="29">
        <v>1</v>
      </c>
      <c r="G132" s="28">
        <v>2</v>
      </c>
      <c r="H132" s="28">
        <v>4</v>
      </c>
      <c r="I132" s="28">
        <v>10</v>
      </c>
      <c r="J132" s="29">
        <v>20</v>
      </c>
      <c r="K132" s="29">
        <v>0</v>
      </c>
      <c r="L132" s="29">
        <v>0</v>
      </c>
      <c r="M132" s="29">
        <v>0</v>
      </c>
      <c r="N132" s="29">
        <v>0</v>
      </c>
      <c r="O132" s="29">
        <v>0</v>
      </c>
      <c r="P132" s="29">
        <v>0</v>
      </c>
      <c r="Q132" s="29">
        <v>0</v>
      </c>
      <c r="R132" s="29">
        <v>0</v>
      </c>
      <c r="S132" s="29">
        <v>0</v>
      </c>
      <c r="T132" s="29">
        <v>0</v>
      </c>
      <c r="U132" s="29">
        <v>0</v>
      </c>
      <c r="V132" s="29">
        <v>0</v>
      </c>
      <c r="W132" s="29">
        <v>0</v>
      </c>
      <c r="X132" s="29">
        <v>0</v>
      </c>
      <c r="Y132" s="29">
        <v>0</v>
      </c>
      <c r="Z132" s="29">
        <v>0</v>
      </c>
      <c r="AA132" s="29">
        <v>0</v>
      </c>
      <c r="AB132" s="29">
        <v>0</v>
      </c>
      <c r="AC132" s="29">
        <v>0</v>
      </c>
      <c r="AD132" s="29">
        <v>0</v>
      </c>
      <c r="AE132" s="29">
        <v>0</v>
      </c>
      <c r="AF132" s="29">
        <v>0</v>
      </c>
      <c r="AG132" s="29">
        <v>0</v>
      </c>
      <c r="AH132" s="29">
        <v>0</v>
      </c>
      <c r="AI132" s="29">
        <v>0</v>
      </c>
    </row>
    <row r="133" spans="1:35" x14ac:dyDescent="0.25">
      <c r="A133" s="76" t="str">
        <f>NVX_LRD[[#This Row],[Type]]&amp; " "&amp;NVX_LRD[[#This Row],[Niveaux]]</f>
        <v>Légendaire Biwa</v>
      </c>
      <c r="B133" s="77">
        <v>5</v>
      </c>
      <c r="C133" s="78" t="s">
        <v>292</v>
      </c>
      <c r="D133" s="78" t="s">
        <v>450</v>
      </c>
      <c r="E133" s="27">
        <v>21</v>
      </c>
      <c r="F133" s="79">
        <v>1</v>
      </c>
      <c r="G133" s="80">
        <v>2</v>
      </c>
      <c r="H133" s="80">
        <v>4</v>
      </c>
      <c r="I133" s="80">
        <v>10</v>
      </c>
      <c r="J133" s="79">
        <v>20</v>
      </c>
      <c r="K133" s="79">
        <v>0</v>
      </c>
      <c r="L133" s="79">
        <v>0</v>
      </c>
      <c r="M133" s="79">
        <v>0</v>
      </c>
      <c r="N133" s="79">
        <v>0</v>
      </c>
      <c r="O133" s="79">
        <v>0</v>
      </c>
      <c r="P133" s="79">
        <v>0</v>
      </c>
      <c r="Q133" s="79">
        <v>0</v>
      </c>
      <c r="R133" s="79">
        <v>0</v>
      </c>
      <c r="S133" s="79">
        <v>0</v>
      </c>
      <c r="T133" s="79">
        <v>0</v>
      </c>
      <c r="U133" s="79">
        <v>0</v>
      </c>
      <c r="V133" s="79">
        <v>0</v>
      </c>
      <c r="W133" s="79">
        <v>0</v>
      </c>
      <c r="X133" s="79">
        <v>0</v>
      </c>
      <c r="Y133" s="79">
        <v>0</v>
      </c>
      <c r="Z133" s="79">
        <v>0</v>
      </c>
      <c r="AA133" s="79">
        <v>0</v>
      </c>
      <c r="AB133" s="79">
        <v>0</v>
      </c>
      <c r="AC133" s="79">
        <v>0</v>
      </c>
      <c r="AD133" s="79">
        <v>0</v>
      </c>
      <c r="AE133" s="79">
        <v>0</v>
      </c>
      <c r="AF133" s="79">
        <v>0</v>
      </c>
      <c r="AG133" s="79">
        <v>0</v>
      </c>
      <c r="AH133" s="79">
        <v>0</v>
      </c>
      <c r="AI133" s="79">
        <v>0</v>
      </c>
    </row>
    <row r="134" spans="1:35" x14ac:dyDescent="0.25">
      <c r="A134" s="76" t="str">
        <f>NVX_LRD[[#This Row],[Type]]&amp; " "&amp;NVX_LRD[[#This Row],[Niveaux]]</f>
        <v>Légendaire Fleuve Yang-Tse</v>
      </c>
      <c r="B134" s="77">
        <v>5</v>
      </c>
      <c r="C134" s="78" t="s">
        <v>292</v>
      </c>
      <c r="D134" s="78" t="s">
        <v>513</v>
      </c>
      <c r="E134" s="27">
        <v>22</v>
      </c>
      <c r="F134" s="79">
        <v>1</v>
      </c>
      <c r="G134" s="80">
        <v>2</v>
      </c>
      <c r="H134" s="80">
        <v>4</v>
      </c>
      <c r="I134" s="80">
        <v>10</v>
      </c>
      <c r="J134" s="79">
        <v>20</v>
      </c>
      <c r="K134" s="79">
        <v>0</v>
      </c>
      <c r="L134" s="79">
        <v>0</v>
      </c>
      <c r="M134" s="79">
        <v>0</v>
      </c>
      <c r="N134" s="79">
        <v>0</v>
      </c>
      <c r="O134" s="79">
        <v>0</v>
      </c>
      <c r="P134" s="79">
        <v>0</v>
      </c>
      <c r="Q134" s="79">
        <v>0</v>
      </c>
      <c r="R134" s="79">
        <v>0</v>
      </c>
      <c r="S134" s="79">
        <v>0</v>
      </c>
      <c r="T134" s="79">
        <v>0</v>
      </c>
      <c r="U134" s="79">
        <v>0</v>
      </c>
      <c r="V134" s="79">
        <v>0</v>
      </c>
      <c r="W134" s="79">
        <v>0</v>
      </c>
      <c r="X134" s="79">
        <v>0</v>
      </c>
      <c r="Y134" s="79">
        <v>0</v>
      </c>
      <c r="Z134" s="79">
        <v>0</v>
      </c>
      <c r="AA134" s="79">
        <v>0</v>
      </c>
      <c r="AB134" s="79">
        <v>0</v>
      </c>
      <c r="AC134" s="79">
        <v>0</v>
      </c>
      <c r="AD134" s="79">
        <v>0</v>
      </c>
      <c r="AE134" s="79">
        <v>0</v>
      </c>
      <c r="AF134" s="79">
        <v>0</v>
      </c>
      <c r="AG134" s="79">
        <v>0</v>
      </c>
      <c r="AH134" s="79">
        <v>0</v>
      </c>
      <c r="AI134" s="79">
        <v>0</v>
      </c>
    </row>
    <row r="135" spans="1:35" x14ac:dyDescent="0.25">
      <c r="A135" s="76" t="str">
        <f>NVX_LRD[[#This Row],[Type]]&amp; " "&amp;NVX_LRD[[#This Row],[Niveaux]]</f>
        <v>Légendaire Groenland</v>
      </c>
      <c r="B135" s="77">
        <v>5</v>
      </c>
      <c r="C135" s="78" t="s">
        <v>292</v>
      </c>
      <c r="D135" s="78" t="s">
        <v>493</v>
      </c>
      <c r="E135" s="27">
        <v>23</v>
      </c>
      <c r="F135" s="79">
        <v>1</v>
      </c>
      <c r="G135" s="80">
        <v>2</v>
      </c>
      <c r="H135" s="80">
        <v>4</v>
      </c>
      <c r="I135" s="80">
        <v>10</v>
      </c>
      <c r="J135" s="79">
        <v>20</v>
      </c>
      <c r="K135" s="79">
        <v>0</v>
      </c>
      <c r="L135" s="79">
        <v>0</v>
      </c>
      <c r="M135" s="79">
        <v>0</v>
      </c>
      <c r="N135" s="79">
        <v>0</v>
      </c>
      <c r="O135" s="79">
        <v>0</v>
      </c>
      <c r="P135" s="79">
        <v>0</v>
      </c>
      <c r="Q135" s="79">
        <v>0</v>
      </c>
      <c r="R135" s="79">
        <v>0</v>
      </c>
      <c r="S135" s="79">
        <v>0</v>
      </c>
      <c r="T135" s="79">
        <v>0</v>
      </c>
      <c r="U135" s="79">
        <v>0</v>
      </c>
      <c r="V135" s="79">
        <v>0</v>
      </c>
      <c r="W135" s="79">
        <v>0</v>
      </c>
      <c r="X135" s="79">
        <v>0</v>
      </c>
      <c r="Y135" s="79">
        <v>0</v>
      </c>
      <c r="Z135" s="79">
        <v>0</v>
      </c>
      <c r="AA135" s="79">
        <v>0</v>
      </c>
      <c r="AB135" s="79">
        <v>0</v>
      </c>
      <c r="AC135" s="79">
        <v>0</v>
      </c>
      <c r="AD135" s="79">
        <v>0</v>
      </c>
      <c r="AE135" s="79">
        <v>0</v>
      </c>
      <c r="AF135" s="79">
        <v>0</v>
      </c>
      <c r="AG135" s="79">
        <v>0</v>
      </c>
      <c r="AH135" s="79">
        <v>0</v>
      </c>
      <c r="AI135" s="79">
        <v>0</v>
      </c>
    </row>
    <row r="136" spans="1:35" x14ac:dyDescent="0.25">
      <c r="A136" s="76" t="str">
        <f>NVX_LRD[[#This Row],[Type]]&amp; " "&amp;NVX_LRD[[#This Row],[Niveaux]]</f>
        <v>Légendaire Lac Nicaragua</v>
      </c>
      <c r="B136" s="77">
        <v>5</v>
      </c>
      <c r="C136" s="78" t="s">
        <v>292</v>
      </c>
      <c r="D136" s="78" t="s">
        <v>494</v>
      </c>
      <c r="E136" s="27">
        <v>24</v>
      </c>
      <c r="F136" s="79">
        <v>1</v>
      </c>
      <c r="G136" s="80">
        <v>2</v>
      </c>
      <c r="H136" s="80">
        <v>4</v>
      </c>
      <c r="I136" s="80">
        <v>10</v>
      </c>
      <c r="J136" s="79">
        <v>20</v>
      </c>
      <c r="K136" s="79">
        <v>0</v>
      </c>
      <c r="L136" s="79">
        <v>0</v>
      </c>
      <c r="M136" s="79">
        <v>0</v>
      </c>
      <c r="N136" s="79">
        <v>0</v>
      </c>
      <c r="O136" s="79">
        <v>0</v>
      </c>
      <c r="P136" s="79">
        <v>0</v>
      </c>
      <c r="Q136" s="79">
        <v>0</v>
      </c>
      <c r="R136" s="79">
        <v>0</v>
      </c>
      <c r="S136" s="79">
        <v>0</v>
      </c>
      <c r="T136" s="79">
        <v>0</v>
      </c>
      <c r="U136" s="79">
        <v>0</v>
      </c>
      <c r="V136" s="79">
        <v>0</v>
      </c>
      <c r="W136" s="79">
        <v>0</v>
      </c>
      <c r="X136" s="79">
        <v>0</v>
      </c>
      <c r="Y136" s="79">
        <v>0</v>
      </c>
      <c r="Z136" s="79">
        <v>0</v>
      </c>
      <c r="AA136" s="79">
        <v>0</v>
      </c>
      <c r="AB136" s="79">
        <v>0</v>
      </c>
      <c r="AC136" s="79">
        <v>0</v>
      </c>
      <c r="AD136" s="79">
        <v>0</v>
      </c>
      <c r="AE136" s="79">
        <v>0</v>
      </c>
      <c r="AF136" s="79">
        <v>0</v>
      </c>
      <c r="AG136" s="79">
        <v>0</v>
      </c>
      <c r="AH136" s="79">
        <v>0</v>
      </c>
      <c r="AI136" s="79">
        <v>0</v>
      </c>
    </row>
    <row r="137" spans="1:35" x14ac:dyDescent="0.25">
      <c r="A137" s="76" t="str">
        <f>NVX_LRD[[#This Row],[Type]]&amp; " "&amp;NVX_LRD[[#This Row],[Niveaux]]</f>
        <v>Légendaire Grands Lacs</v>
      </c>
      <c r="B137" s="77">
        <v>5</v>
      </c>
      <c r="C137" s="78" t="s">
        <v>292</v>
      </c>
      <c r="D137" s="78" t="s">
        <v>495</v>
      </c>
      <c r="E137" s="27">
        <v>25</v>
      </c>
      <c r="F137" s="79">
        <v>1</v>
      </c>
      <c r="G137" s="80">
        <v>2</v>
      </c>
      <c r="H137" s="80">
        <v>4</v>
      </c>
      <c r="I137" s="80">
        <v>10</v>
      </c>
      <c r="J137" s="79">
        <v>20</v>
      </c>
      <c r="K137" s="79">
        <v>0</v>
      </c>
      <c r="L137" s="79">
        <v>0</v>
      </c>
      <c r="M137" s="79">
        <v>0</v>
      </c>
      <c r="N137" s="79">
        <v>0</v>
      </c>
      <c r="O137" s="79">
        <v>0</v>
      </c>
      <c r="P137" s="79">
        <v>0</v>
      </c>
      <c r="Q137" s="79">
        <v>0</v>
      </c>
      <c r="R137" s="79">
        <v>0</v>
      </c>
      <c r="S137" s="79">
        <v>0</v>
      </c>
      <c r="T137" s="79">
        <v>0</v>
      </c>
      <c r="U137" s="79">
        <v>0</v>
      </c>
      <c r="V137" s="79">
        <v>0</v>
      </c>
      <c r="W137" s="79">
        <v>0</v>
      </c>
      <c r="X137" s="79">
        <v>0</v>
      </c>
      <c r="Y137" s="79">
        <v>0</v>
      </c>
      <c r="Z137" s="79">
        <v>0</v>
      </c>
      <c r="AA137" s="79">
        <v>0</v>
      </c>
      <c r="AB137" s="79">
        <v>0</v>
      </c>
      <c r="AC137" s="79">
        <v>0</v>
      </c>
      <c r="AD137" s="79">
        <v>0</v>
      </c>
      <c r="AE137" s="79">
        <v>0</v>
      </c>
      <c r="AF137" s="79">
        <v>0</v>
      </c>
      <c r="AG137" s="79">
        <v>0</v>
      </c>
      <c r="AH137" s="79">
        <v>0</v>
      </c>
      <c r="AI137" s="79">
        <v>0</v>
      </c>
    </row>
    <row r="138" spans="1:35" x14ac:dyDescent="0.25">
      <c r="A138" s="76" t="str">
        <f>NVX_LRD[[#This Row],[Type]]&amp; " "&amp;NVX_LRD[[#This Row],[Niveaux]]</f>
        <v>Légendaire Eaux Profondes</v>
      </c>
      <c r="B138" s="77">
        <v>5</v>
      </c>
      <c r="C138" s="78" t="s">
        <v>292</v>
      </c>
      <c r="D138" s="78" t="s">
        <v>564</v>
      </c>
      <c r="E138" s="27">
        <v>26</v>
      </c>
      <c r="F138" s="79">
        <v>1</v>
      </c>
      <c r="G138" s="80">
        <v>2</v>
      </c>
      <c r="H138" s="80">
        <v>4</v>
      </c>
      <c r="I138" s="80">
        <v>10</v>
      </c>
      <c r="J138" s="79">
        <v>20</v>
      </c>
      <c r="K138" s="79">
        <v>0</v>
      </c>
      <c r="L138" s="79">
        <v>0</v>
      </c>
      <c r="M138" s="79">
        <v>0</v>
      </c>
      <c r="N138" s="79">
        <v>0</v>
      </c>
      <c r="O138" s="79">
        <v>0</v>
      </c>
      <c r="P138" s="79">
        <v>0</v>
      </c>
      <c r="Q138" s="79">
        <v>0</v>
      </c>
      <c r="R138" s="79">
        <v>0</v>
      </c>
      <c r="S138" s="79">
        <v>0</v>
      </c>
      <c r="T138" s="79">
        <v>0</v>
      </c>
      <c r="U138" s="79">
        <v>0</v>
      </c>
      <c r="V138" s="79">
        <v>0</v>
      </c>
      <c r="W138" s="79">
        <v>0</v>
      </c>
      <c r="X138" s="79">
        <v>0</v>
      </c>
      <c r="Y138" s="79">
        <v>0</v>
      </c>
      <c r="Z138" s="79">
        <v>0</v>
      </c>
      <c r="AA138" s="79">
        <v>0</v>
      </c>
      <c r="AB138" s="79">
        <v>0</v>
      </c>
      <c r="AC138" s="79">
        <v>0</v>
      </c>
      <c r="AD138" s="79">
        <v>0</v>
      </c>
      <c r="AE138" s="79">
        <v>0</v>
      </c>
      <c r="AF138" s="79">
        <v>0</v>
      </c>
      <c r="AG138" s="79">
        <v>0</v>
      </c>
      <c r="AH138" s="79">
        <v>0</v>
      </c>
      <c r="AI138" s="79">
        <v>0</v>
      </c>
    </row>
    <row r="139" spans="1:35" x14ac:dyDescent="0.25">
      <c r="A139" s="76" t="str">
        <f>NVX_LRD[[#This Row],[Type]]&amp; " "&amp;NVX_LRD[[#This Row],[Niveaux]]</f>
        <v>Légendaire Colorado</v>
      </c>
      <c r="B139" s="77">
        <v>5</v>
      </c>
      <c r="C139" s="78" t="s">
        <v>292</v>
      </c>
      <c r="D139" s="78" t="s">
        <v>580</v>
      </c>
      <c r="E139" s="27">
        <v>27</v>
      </c>
      <c r="F139" s="79">
        <v>1</v>
      </c>
      <c r="G139" s="80">
        <v>2</v>
      </c>
      <c r="H139" s="80">
        <v>4</v>
      </c>
      <c r="I139" s="80">
        <v>10</v>
      </c>
      <c r="J139" s="79">
        <v>20</v>
      </c>
      <c r="K139" s="79">
        <v>0</v>
      </c>
      <c r="L139" s="79">
        <v>0</v>
      </c>
      <c r="M139" s="79">
        <v>0</v>
      </c>
      <c r="N139" s="79">
        <v>0</v>
      </c>
      <c r="O139" s="79">
        <v>0</v>
      </c>
      <c r="P139" s="79">
        <v>0</v>
      </c>
      <c r="Q139" s="79">
        <v>0</v>
      </c>
      <c r="R139" s="79">
        <v>0</v>
      </c>
      <c r="S139" s="79">
        <v>0</v>
      </c>
      <c r="T139" s="79">
        <v>0</v>
      </c>
      <c r="U139" s="79">
        <v>0</v>
      </c>
      <c r="V139" s="79">
        <v>0</v>
      </c>
      <c r="W139" s="79">
        <v>0</v>
      </c>
      <c r="X139" s="79">
        <v>0</v>
      </c>
      <c r="Y139" s="79">
        <v>0</v>
      </c>
      <c r="Z139" s="79">
        <v>0</v>
      </c>
      <c r="AA139" s="79">
        <v>0</v>
      </c>
      <c r="AB139" s="79">
        <v>0</v>
      </c>
      <c r="AC139" s="79">
        <v>0</v>
      </c>
      <c r="AD139" s="79">
        <v>0</v>
      </c>
      <c r="AE139" s="79">
        <v>0</v>
      </c>
      <c r="AF139" s="79">
        <v>0</v>
      </c>
      <c r="AG139" s="79">
        <v>0</v>
      </c>
      <c r="AH139" s="79">
        <v>0</v>
      </c>
      <c r="AI139" s="79">
        <v>0</v>
      </c>
    </row>
    <row r="140" spans="1:35" x14ac:dyDescent="0.25">
      <c r="A140" s="76" t="str">
        <f>NVX_LRD[[#This Row],[Type]]&amp; " "&amp;NVX_LRD[[#This Row],[Niveaux]]</f>
        <v>Légendaire New Zeland</v>
      </c>
      <c r="B140" s="77">
        <v>5</v>
      </c>
      <c r="C140" s="78" t="s">
        <v>292</v>
      </c>
      <c r="D140" s="78" t="s">
        <v>610</v>
      </c>
      <c r="E140" s="27">
        <v>28</v>
      </c>
      <c r="F140" s="79">
        <v>1</v>
      </c>
      <c r="G140" s="80">
        <v>2</v>
      </c>
      <c r="H140" s="80">
        <v>4</v>
      </c>
      <c r="I140" s="80">
        <v>10</v>
      </c>
      <c r="J140" s="79">
        <v>20</v>
      </c>
      <c r="K140" s="79">
        <v>0</v>
      </c>
      <c r="L140" s="79">
        <v>0</v>
      </c>
      <c r="M140" s="79">
        <v>0</v>
      </c>
      <c r="N140" s="79">
        <v>0</v>
      </c>
      <c r="O140" s="79">
        <v>0</v>
      </c>
      <c r="P140" s="79">
        <v>0</v>
      </c>
      <c r="Q140" s="79">
        <v>0</v>
      </c>
      <c r="R140" s="79">
        <v>0</v>
      </c>
      <c r="S140" s="79">
        <v>0</v>
      </c>
      <c r="T140" s="79">
        <v>0</v>
      </c>
      <c r="U140" s="79">
        <v>0</v>
      </c>
      <c r="V140" s="79">
        <v>0</v>
      </c>
      <c r="W140" s="79">
        <v>0</v>
      </c>
      <c r="X140" s="79">
        <v>0</v>
      </c>
      <c r="Y140" s="79">
        <v>0</v>
      </c>
      <c r="Z140" s="79">
        <v>0</v>
      </c>
      <c r="AA140" s="79">
        <v>0</v>
      </c>
      <c r="AB140" s="79">
        <v>0</v>
      </c>
      <c r="AC140" s="79">
        <v>0</v>
      </c>
      <c r="AD140" s="79">
        <v>0</v>
      </c>
      <c r="AE140" s="79">
        <v>0</v>
      </c>
      <c r="AF140" s="79">
        <v>0</v>
      </c>
      <c r="AG140" s="79">
        <v>0</v>
      </c>
      <c r="AH140" s="79">
        <v>0</v>
      </c>
      <c r="AI140" s="79">
        <v>0</v>
      </c>
    </row>
    <row r="141" spans="1:35" x14ac:dyDescent="0.25">
      <c r="A141" s="87" t="str">
        <f>NVX_LRD[[#This Row],[Type]]&amp; " "&amp;NVX_LRD[[#This Row],[Niveaux]]</f>
        <v>Légendaire Himalaya</v>
      </c>
      <c r="B141" s="88">
        <v>5</v>
      </c>
      <c r="C141" s="89" t="s">
        <v>292</v>
      </c>
      <c r="D141" s="89" t="s">
        <v>649</v>
      </c>
      <c r="E141" s="89">
        <v>20</v>
      </c>
      <c r="F141" s="90">
        <v>1</v>
      </c>
      <c r="G141" s="91">
        <v>2</v>
      </c>
      <c r="H141" s="91">
        <v>4</v>
      </c>
      <c r="I141" s="91">
        <v>10</v>
      </c>
      <c r="J141" s="90">
        <v>20</v>
      </c>
      <c r="K141" s="79">
        <v>0</v>
      </c>
      <c r="L141" s="79">
        <v>0</v>
      </c>
      <c r="M141" s="79">
        <v>0</v>
      </c>
      <c r="N141" s="79">
        <v>0</v>
      </c>
      <c r="O141" s="79">
        <v>0</v>
      </c>
      <c r="P141" s="79">
        <v>0</v>
      </c>
      <c r="Q141" s="79">
        <v>0</v>
      </c>
      <c r="R141" s="79">
        <v>0</v>
      </c>
      <c r="S141" s="79">
        <v>0</v>
      </c>
      <c r="T141" s="79">
        <v>0</v>
      </c>
      <c r="U141" s="79">
        <v>0</v>
      </c>
      <c r="V141" s="79">
        <v>0</v>
      </c>
      <c r="W141" s="79">
        <v>0</v>
      </c>
      <c r="X141" s="79">
        <v>0</v>
      </c>
      <c r="Y141" s="79">
        <v>0</v>
      </c>
      <c r="Z141" s="79">
        <v>0</v>
      </c>
      <c r="AA141" s="79">
        <v>0</v>
      </c>
      <c r="AB141" s="79">
        <v>0</v>
      </c>
      <c r="AC141" s="79">
        <v>0</v>
      </c>
      <c r="AD141" s="79">
        <v>0</v>
      </c>
      <c r="AE141" s="79">
        <v>0</v>
      </c>
      <c r="AF141" s="79">
        <v>0</v>
      </c>
      <c r="AG141" s="79">
        <v>0</v>
      </c>
      <c r="AH141" s="79">
        <v>0</v>
      </c>
      <c r="AI141" s="79">
        <v>0</v>
      </c>
    </row>
  </sheetData>
  <conditionalFormatting sqref="A2:AI141">
    <cfRule type="expression" dxfId="48" priority="61">
      <formula>AND($C2="Légendaire")</formula>
    </cfRule>
    <cfRule type="expression" dxfId="47" priority="62">
      <formula>AND($C2="Mythique")</formula>
    </cfRule>
    <cfRule type="expression" dxfId="46" priority="63">
      <formula>AND($C2="Epique")</formula>
    </cfRule>
    <cfRule type="expression" dxfId="45" priority="64">
      <formula>AND($C2="Rare")</formula>
    </cfRule>
    <cfRule type="expression" dxfId="44" priority="65">
      <formula>AND($C2="Commun")</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rgb="FFFF0000"/>
  </sheetPr>
  <dimension ref="A1:T56"/>
  <sheetViews>
    <sheetView showGridLines="0" showRowColHeaders="0" workbookViewId="0">
      <selection activeCell="A3" sqref="A3"/>
    </sheetView>
  </sheetViews>
  <sheetFormatPr baseColWidth="10" defaultColWidth="0" defaultRowHeight="15" customHeight="1" zeroHeight="1" x14ac:dyDescent="0.25"/>
  <cols>
    <col min="1" max="9" width="14.42578125" customWidth="1"/>
    <col min="10" max="20" width="11.42578125" customWidth="1"/>
    <col min="21" max="16384" width="11.42578125" hidden="1"/>
  </cols>
  <sheetData>
    <row r="1" spans="1:20" x14ac:dyDescent="0.25">
      <c r="A1" s="60" t="s">
        <v>415</v>
      </c>
      <c r="B1" s="60"/>
      <c r="C1" s="60"/>
      <c r="D1" s="60"/>
      <c r="E1" s="60"/>
      <c r="F1" s="60"/>
      <c r="G1" s="60"/>
      <c r="H1" s="60"/>
      <c r="I1" s="60"/>
      <c r="J1" s="60"/>
      <c r="K1" s="60"/>
      <c r="L1" s="60"/>
      <c r="M1" s="60"/>
      <c r="N1" s="60"/>
      <c r="O1" s="60"/>
      <c r="P1" s="60"/>
      <c r="Q1" s="60"/>
      <c r="R1" s="60"/>
      <c r="S1" s="60"/>
      <c r="T1" s="60"/>
    </row>
    <row r="2" spans="1:20" x14ac:dyDescent="0.25">
      <c r="A2" s="60" t="s">
        <v>675</v>
      </c>
      <c r="B2" s="60"/>
      <c r="C2" s="60"/>
      <c r="D2" s="60"/>
      <c r="E2" s="60"/>
      <c r="F2" s="60"/>
      <c r="G2" s="60"/>
      <c r="H2" s="60"/>
      <c r="I2" s="60"/>
      <c r="J2" s="60"/>
      <c r="K2" s="60"/>
      <c r="L2" s="60"/>
      <c r="M2" s="60"/>
      <c r="N2" s="60"/>
      <c r="O2" s="60"/>
      <c r="P2" s="60"/>
      <c r="Q2" s="60"/>
      <c r="R2" s="60"/>
      <c r="S2" s="60"/>
      <c r="T2" s="60"/>
    </row>
    <row r="3" spans="1:20" x14ac:dyDescent="0.25">
      <c r="A3" s="60" t="s">
        <v>668</v>
      </c>
      <c r="B3" s="60"/>
      <c r="C3" s="60"/>
      <c r="D3" s="60"/>
      <c r="E3" s="60"/>
      <c r="F3" s="60"/>
      <c r="G3" s="60"/>
      <c r="H3" s="60"/>
      <c r="I3" s="60"/>
      <c r="J3" s="60"/>
      <c r="K3" s="60"/>
      <c r="L3" s="60"/>
      <c r="M3" s="60"/>
      <c r="N3" s="60"/>
      <c r="O3" s="60"/>
      <c r="P3" s="60"/>
      <c r="Q3" s="60"/>
      <c r="R3" s="60"/>
      <c r="S3" s="60"/>
      <c r="T3" s="60"/>
    </row>
    <row r="4" spans="1:20" x14ac:dyDescent="0.25">
      <c r="A4" s="60" t="s">
        <v>669</v>
      </c>
      <c r="B4" s="60"/>
      <c r="C4" s="60"/>
      <c r="D4" s="60"/>
      <c r="E4" s="60"/>
      <c r="F4" s="60"/>
      <c r="G4" s="60"/>
      <c r="H4" s="60"/>
      <c r="I4" s="60"/>
      <c r="J4" s="60"/>
      <c r="K4" s="60"/>
      <c r="L4" s="60"/>
      <c r="M4" s="60"/>
      <c r="N4" s="60"/>
      <c r="O4" s="60"/>
      <c r="P4" s="60"/>
      <c r="Q4" s="60"/>
      <c r="R4" s="60"/>
      <c r="S4" s="60"/>
      <c r="T4" s="60"/>
    </row>
    <row r="5" spans="1:20" x14ac:dyDescent="0.25">
      <c r="A5" s="60"/>
      <c r="B5" s="60"/>
      <c r="C5" s="60"/>
      <c r="D5" s="60"/>
      <c r="E5" s="60"/>
      <c r="F5" s="60"/>
      <c r="G5" s="60"/>
      <c r="H5" s="60"/>
      <c r="I5" s="60"/>
      <c r="J5" s="60"/>
      <c r="K5" s="60"/>
      <c r="L5" s="60"/>
      <c r="M5" s="60"/>
      <c r="N5" s="60"/>
      <c r="O5" s="60"/>
      <c r="P5" s="60"/>
      <c r="Q5" s="60"/>
      <c r="R5" s="60"/>
      <c r="S5" s="60"/>
      <c r="T5" s="60"/>
    </row>
    <row r="6" spans="1:20" x14ac:dyDescent="0.25">
      <c r="A6" s="60" t="s">
        <v>671</v>
      </c>
      <c r="B6" s="60"/>
      <c r="C6" s="60"/>
      <c r="D6" s="60"/>
      <c r="E6" s="60"/>
      <c r="F6" s="60"/>
      <c r="G6" s="60"/>
      <c r="H6" s="60"/>
      <c r="I6" s="60"/>
      <c r="J6" s="60"/>
      <c r="K6" s="60"/>
      <c r="L6" s="60"/>
      <c r="M6" s="60"/>
      <c r="N6" s="60"/>
      <c r="O6" s="60"/>
      <c r="P6" s="60"/>
      <c r="Q6" s="60"/>
      <c r="R6" s="60"/>
      <c r="S6" s="60"/>
      <c r="T6" s="60"/>
    </row>
    <row r="7" spans="1:20" x14ac:dyDescent="0.25">
      <c r="A7" s="60" t="s">
        <v>670</v>
      </c>
      <c r="B7" s="60"/>
      <c r="C7" s="60"/>
      <c r="D7" s="60"/>
      <c r="E7" s="60"/>
      <c r="F7" s="60"/>
      <c r="G7" s="60"/>
      <c r="H7" s="60"/>
      <c r="I7" s="60"/>
      <c r="J7" s="60"/>
      <c r="K7" s="60"/>
      <c r="L7" s="60"/>
      <c r="M7" s="60"/>
      <c r="N7" s="60"/>
      <c r="O7" s="60"/>
      <c r="P7" s="60"/>
      <c r="Q7" s="60"/>
      <c r="R7" s="60"/>
      <c r="S7" s="60"/>
      <c r="T7" s="60"/>
    </row>
    <row r="8" spans="1:20" x14ac:dyDescent="0.25">
      <c r="A8" s="60"/>
      <c r="B8" s="60"/>
      <c r="C8" s="60"/>
      <c r="D8" s="60"/>
      <c r="E8" s="60"/>
      <c r="F8" s="60"/>
      <c r="G8" s="60"/>
      <c r="H8" s="60"/>
      <c r="I8" s="60"/>
      <c r="J8" s="60"/>
      <c r="K8" s="60"/>
      <c r="L8" s="60"/>
      <c r="M8" s="60"/>
      <c r="N8" s="60"/>
      <c r="O8" s="60"/>
      <c r="P8" s="60"/>
      <c r="Q8" s="60"/>
      <c r="R8" s="60"/>
      <c r="S8" s="60"/>
      <c r="T8" s="60"/>
    </row>
    <row r="9" spans="1:20" x14ac:dyDescent="0.25">
      <c r="A9" s="60" t="s">
        <v>416</v>
      </c>
      <c r="B9" s="60"/>
      <c r="C9" s="60"/>
      <c r="D9" s="60"/>
      <c r="E9" s="60"/>
      <c r="F9" s="60"/>
      <c r="G9" s="60"/>
      <c r="H9" s="60"/>
      <c r="I9" s="60"/>
      <c r="J9" s="60"/>
      <c r="K9" s="60"/>
      <c r="L9" s="60"/>
      <c r="M9" s="60"/>
      <c r="N9" s="60"/>
      <c r="O9" s="60"/>
      <c r="P9" s="60"/>
      <c r="Q9" s="60"/>
      <c r="R9" s="60"/>
      <c r="S9" s="60"/>
      <c r="T9" s="60"/>
    </row>
    <row r="10" spans="1:20" x14ac:dyDescent="0.25">
      <c r="A10" s="60" t="s">
        <v>672</v>
      </c>
      <c r="B10" s="60"/>
      <c r="C10" s="60"/>
      <c r="D10" s="60"/>
      <c r="E10" s="60"/>
      <c r="F10" s="60"/>
      <c r="G10" s="60"/>
      <c r="H10" s="60"/>
      <c r="I10" s="60"/>
      <c r="J10" s="60"/>
      <c r="K10" s="60"/>
      <c r="L10" s="60"/>
      <c r="M10" s="60"/>
      <c r="N10" s="60"/>
      <c r="O10" s="60"/>
      <c r="P10" s="60"/>
      <c r="Q10" s="60"/>
      <c r="R10" s="60"/>
      <c r="S10" s="60"/>
      <c r="T10" s="60"/>
    </row>
    <row r="11" spans="1:20" ht="15.75" thickBot="1" x14ac:dyDescent="0.3">
      <c r="A11" s="60"/>
      <c r="B11" s="60"/>
      <c r="C11" s="60"/>
      <c r="D11" s="60"/>
      <c r="E11" s="60"/>
      <c r="F11" s="60"/>
      <c r="G11" s="60"/>
      <c r="H11" s="60"/>
      <c r="I11" s="60"/>
      <c r="J11" s="60"/>
      <c r="K11" s="60"/>
      <c r="L11" s="60"/>
      <c r="M11" s="60"/>
      <c r="N11" s="60"/>
      <c r="O11" s="60"/>
      <c r="P11" s="60"/>
      <c r="Q11" s="60"/>
      <c r="R11" s="60"/>
      <c r="S11" s="60"/>
      <c r="T11" s="60"/>
    </row>
    <row r="12" spans="1:20" ht="75.75" thickBot="1" x14ac:dyDescent="0.3">
      <c r="A12" s="61" t="s">
        <v>277</v>
      </c>
      <c r="B12" s="61" t="s">
        <v>254</v>
      </c>
      <c r="C12" s="61" t="s">
        <v>296</v>
      </c>
      <c r="D12" s="61" t="s">
        <v>7</v>
      </c>
      <c r="E12" s="61" t="s">
        <v>276</v>
      </c>
      <c r="F12" s="61" t="s">
        <v>253</v>
      </c>
      <c r="G12" s="61" t="s">
        <v>252</v>
      </c>
      <c r="H12" s="61" t="s">
        <v>294</v>
      </c>
      <c r="I12" s="61" t="s">
        <v>293</v>
      </c>
      <c r="J12" s="60"/>
      <c r="K12" s="60"/>
      <c r="L12" s="60"/>
      <c r="M12" s="60"/>
      <c r="N12" s="60"/>
      <c r="O12" s="60"/>
      <c r="P12" s="60"/>
      <c r="Q12" s="60"/>
      <c r="R12" s="60"/>
      <c r="S12" s="60"/>
      <c r="T12" s="60"/>
    </row>
    <row r="13" spans="1:20" x14ac:dyDescent="0.25">
      <c r="A13" s="62" t="s">
        <v>11</v>
      </c>
      <c r="B13" s="63" t="s">
        <v>0</v>
      </c>
      <c r="C13" s="64">
        <v>1</v>
      </c>
      <c r="D13" s="63" t="s">
        <v>288</v>
      </c>
      <c r="E13" s="64">
        <v>1</v>
      </c>
      <c r="F13" s="65"/>
      <c r="G13" s="65"/>
      <c r="H13" s="66" t="str">
        <f>IFERROR(IF(MID(NiveauMax(#REF!&amp;" "&amp;#REF!,#REF!,#REF!,#REF!),2,99)*1=#REF!,"-",MID(NiveauMax(#REF!&amp;" "&amp;#REF!,#REF!,#REF!,#REF!),2,99)),"-")</f>
        <v>-</v>
      </c>
      <c r="I13" s="65">
        <v>123</v>
      </c>
      <c r="J13" s="60"/>
      <c r="K13" s="60"/>
      <c r="L13" s="60"/>
      <c r="M13" s="60"/>
      <c r="N13" s="60"/>
      <c r="O13" s="60"/>
      <c r="P13" s="60"/>
      <c r="Q13" s="60"/>
      <c r="R13" s="60"/>
      <c r="S13" s="60"/>
      <c r="T13" s="60"/>
    </row>
    <row r="14" spans="1:20" x14ac:dyDescent="0.25">
      <c r="A14" s="60"/>
      <c r="B14" s="60"/>
      <c r="C14" s="60"/>
      <c r="D14" s="60"/>
      <c r="E14" s="60"/>
      <c r="F14" s="60"/>
      <c r="G14" s="60"/>
      <c r="H14" s="60"/>
      <c r="I14" s="60"/>
      <c r="J14" s="60"/>
      <c r="K14" s="60"/>
      <c r="L14" s="60"/>
      <c r="M14" s="60"/>
      <c r="N14" s="60"/>
      <c r="O14" s="60"/>
      <c r="P14" s="60"/>
      <c r="Q14" s="60"/>
      <c r="R14" s="60"/>
      <c r="S14" s="60"/>
      <c r="T14" s="60"/>
    </row>
    <row r="15" spans="1:20" x14ac:dyDescent="0.25">
      <c r="A15" s="60"/>
      <c r="B15" s="60"/>
      <c r="C15" s="60"/>
      <c r="D15" s="60"/>
      <c r="E15" s="60"/>
      <c r="F15" s="60"/>
      <c r="G15" s="60"/>
      <c r="H15" s="60"/>
      <c r="I15" s="60" t="s">
        <v>417</v>
      </c>
      <c r="J15" s="60"/>
      <c r="K15" s="60"/>
      <c r="L15" s="60"/>
      <c r="M15" s="60"/>
      <c r="N15" s="60"/>
      <c r="O15" s="60"/>
      <c r="P15" s="60"/>
      <c r="Q15" s="60"/>
      <c r="R15" s="60"/>
      <c r="S15" s="60"/>
      <c r="T15" s="60"/>
    </row>
    <row r="16" spans="1:20" x14ac:dyDescent="0.25">
      <c r="A16" s="60"/>
      <c r="B16" s="60"/>
      <c r="C16" s="60"/>
      <c r="D16" s="60"/>
      <c r="E16" s="60"/>
      <c r="F16" s="60"/>
      <c r="G16" s="60"/>
      <c r="H16" s="60" t="s">
        <v>418</v>
      </c>
      <c r="I16" s="60"/>
      <c r="J16" s="60"/>
      <c r="K16" s="60"/>
      <c r="L16" s="60"/>
      <c r="M16" s="60"/>
      <c r="N16" s="60"/>
      <c r="O16" s="60"/>
      <c r="P16" s="60"/>
      <c r="Q16" s="60"/>
      <c r="R16" s="60"/>
      <c r="S16" s="60"/>
      <c r="T16" s="60"/>
    </row>
    <row r="17" spans="1:20" x14ac:dyDescent="0.25">
      <c r="A17" s="60"/>
      <c r="B17" s="60"/>
      <c r="C17" s="60"/>
      <c r="D17" s="60"/>
      <c r="E17" s="60"/>
      <c r="F17" s="60"/>
      <c r="G17" s="60" t="s">
        <v>419</v>
      </c>
      <c r="H17" s="60"/>
      <c r="I17" s="60"/>
      <c r="J17" s="60"/>
      <c r="K17" s="60"/>
      <c r="L17" s="60"/>
      <c r="M17" s="60"/>
      <c r="N17" s="60"/>
      <c r="O17" s="60"/>
      <c r="P17" s="60"/>
      <c r="Q17" s="60"/>
      <c r="R17" s="60"/>
      <c r="S17" s="60"/>
      <c r="T17" s="60"/>
    </row>
    <row r="18" spans="1:20" x14ac:dyDescent="0.25">
      <c r="A18" s="60"/>
      <c r="B18" s="60"/>
      <c r="C18" s="60"/>
      <c r="D18" s="60"/>
      <c r="E18" s="60"/>
      <c r="F18" s="60" t="s">
        <v>420</v>
      </c>
      <c r="G18" s="60"/>
      <c r="H18" s="60"/>
      <c r="I18" s="60"/>
      <c r="J18" s="60"/>
      <c r="K18" s="60"/>
      <c r="L18" s="60"/>
      <c r="M18" s="60"/>
      <c r="N18" s="60"/>
      <c r="O18" s="60"/>
      <c r="P18" s="60"/>
      <c r="Q18" s="60"/>
      <c r="R18" s="60"/>
      <c r="S18" s="60"/>
      <c r="T18" s="60"/>
    </row>
    <row r="19" spans="1:20" x14ac:dyDescent="0.25">
      <c r="A19" s="60"/>
      <c r="B19" s="60"/>
      <c r="C19" s="60"/>
      <c r="D19" s="60"/>
      <c r="E19" s="60" t="s">
        <v>421</v>
      </c>
      <c r="F19" s="60"/>
      <c r="G19" s="60"/>
      <c r="H19" s="60"/>
      <c r="I19" s="60"/>
      <c r="J19" s="60"/>
      <c r="K19" s="60"/>
      <c r="L19" s="60"/>
      <c r="M19" s="60"/>
      <c r="N19" s="60"/>
      <c r="O19" s="60"/>
      <c r="P19" s="60"/>
      <c r="Q19" s="60"/>
      <c r="R19" s="60"/>
      <c r="S19" s="60"/>
      <c r="T19" s="60"/>
    </row>
    <row r="20" spans="1:20" x14ac:dyDescent="0.25">
      <c r="A20" s="60"/>
      <c r="B20" s="60"/>
      <c r="C20" s="60"/>
      <c r="D20" s="60" t="s">
        <v>422</v>
      </c>
      <c r="E20" s="60"/>
      <c r="F20" s="60"/>
      <c r="G20" s="60"/>
      <c r="H20" s="60"/>
      <c r="I20" s="60"/>
      <c r="J20" s="60"/>
      <c r="K20" s="60"/>
      <c r="L20" s="60"/>
      <c r="M20" s="60"/>
      <c r="N20" s="60"/>
      <c r="O20" s="60"/>
      <c r="P20" s="60"/>
      <c r="Q20" s="60"/>
      <c r="R20" s="60"/>
      <c r="S20" s="60"/>
      <c r="T20" s="60"/>
    </row>
    <row r="21" spans="1:20" x14ac:dyDescent="0.25">
      <c r="A21" s="60"/>
      <c r="B21" s="60"/>
      <c r="C21" s="60" t="s">
        <v>423</v>
      </c>
      <c r="D21" s="60"/>
      <c r="E21" s="60"/>
      <c r="F21" s="60"/>
      <c r="G21" s="60"/>
      <c r="H21" s="60"/>
      <c r="I21" s="60"/>
      <c r="J21" s="60"/>
      <c r="K21" s="60"/>
      <c r="L21" s="60"/>
      <c r="M21" s="60"/>
      <c r="N21" s="60"/>
      <c r="O21" s="60"/>
      <c r="P21" s="60"/>
      <c r="Q21" s="60"/>
      <c r="R21" s="60"/>
      <c r="S21" s="60"/>
      <c r="T21" s="60"/>
    </row>
    <row r="22" spans="1:20" x14ac:dyDescent="0.25">
      <c r="A22" s="60"/>
      <c r="B22" s="60" t="s">
        <v>424</v>
      </c>
      <c r="C22" s="60"/>
      <c r="D22" s="60"/>
      <c r="E22" s="60"/>
      <c r="F22" s="60"/>
      <c r="G22" s="60"/>
      <c r="H22" s="60"/>
      <c r="I22" s="60"/>
      <c r="J22" s="60"/>
      <c r="K22" s="60"/>
      <c r="L22" s="60"/>
      <c r="M22" s="60"/>
      <c r="N22" s="60"/>
      <c r="O22" s="60"/>
      <c r="P22" s="60"/>
      <c r="Q22" s="60"/>
      <c r="R22" s="60"/>
      <c r="S22" s="60"/>
      <c r="T22" s="60"/>
    </row>
    <row r="23" spans="1:20" x14ac:dyDescent="0.25">
      <c r="A23" s="60" t="s">
        <v>425</v>
      </c>
      <c r="B23" s="60"/>
      <c r="C23" s="60"/>
      <c r="D23" s="60"/>
      <c r="E23" s="60"/>
      <c r="F23" s="60"/>
      <c r="G23" s="60"/>
      <c r="H23" s="60"/>
      <c r="I23" s="60"/>
      <c r="J23" s="60"/>
      <c r="K23" s="60"/>
      <c r="L23" s="60"/>
      <c r="M23" s="60"/>
      <c r="N23" s="60"/>
      <c r="O23" s="60"/>
      <c r="P23" s="60"/>
      <c r="Q23" s="60"/>
      <c r="R23" s="60"/>
      <c r="S23" s="60"/>
      <c r="T23" s="60"/>
    </row>
    <row r="24" spans="1:20" x14ac:dyDescent="0.25">
      <c r="A24" s="60"/>
      <c r="B24" s="60"/>
      <c r="C24" s="60"/>
      <c r="D24" s="60"/>
      <c r="E24" s="60"/>
      <c r="F24" s="60"/>
      <c r="G24" s="60"/>
      <c r="H24" s="60"/>
      <c r="I24" s="60"/>
      <c r="J24" s="60"/>
      <c r="K24" s="60"/>
      <c r="L24" s="60"/>
      <c r="M24" s="60"/>
      <c r="N24" s="60"/>
      <c r="O24" s="60"/>
      <c r="P24" s="60"/>
      <c r="Q24" s="60"/>
      <c r="R24" s="60"/>
      <c r="S24" s="60"/>
      <c r="T24" s="60"/>
    </row>
    <row r="25" spans="1:20" x14ac:dyDescent="0.25">
      <c r="A25" s="60"/>
      <c r="B25" s="60"/>
      <c r="C25" s="60"/>
      <c r="D25" s="60"/>
      <c r="E25" s="60"/>
      <c r="F25" s="60"/>
      <c r="G25" s="60"/>
      <c r="H25" s="60"/>
      <c r="I25" s="60"/>
      <c r="J25" s="60"/>
      <c r="K25" s="60"/>
      <c r="L25" s="60"/>
      <c r="M25" s="60"/>
      <c r="N25" s="60"/>
      <c r="O25" s="60"/>
      <c r="P25" s="60"/>
      <c r="Q25" s="60"/>
      <c r="R25" s="60"/>
      <c r="S25" s="60"/>
      <c r="T25" s="60"/>
    </row>
    <row r="26" spans="1:20" x14ac:dyDescent="0.25">
      <c r="A26" s="60" t="s">
        <v>426</v>
      </c>
      <c r="B26" s="60"/>
      <c r="C26" s="60"/>
      <c r="D26" s="60"/>
      <c r="E26" s="60"/>
      <c r="F26" s="60"/>
      <c r="G26" s="60"/>
      <c r="H26" s="60"/>
      <c r="I26" s="60"/>
      <c r="J26" s="60"/>
      <c r="K26" s="60"/>
      <c r="L26" s="60"/>
      <c r="M26" s="60"/>
      <c r="N26" s="60"/>
      <c r="O26" s="60"/>
      <c r="P26" s="60"/>
      <c r="Q26" s="60"/>
      <c r="R26" s="60"/>
      <c r="S26" s="60"/>
      <c r="T26" s="60"/>
    </row>
    <row r="27" spans="1:20" x14ac:dyDescent="0.25">
      <c r="A27" s="60" t="s">
        <v>427</v>
      </c>
      <c r="B27" s="60"/>
      <c r="C27" s="60"/>
      <c r="D27" s="60"/>
      <c r="E27" s="60"/>
      <c r="F27" s="60"/>
      <c r="G27" s="60"/>
      <c r="H27" s="60"/>
      <c r="I27" s="60"/>
      <c r="J27" s="60"/>
      <c r="K27" s="60"/>
      <c r="L27" s="60"/>
      <c r="M27" s="60"/>
      <c r="N27" s="60"/>
      <c r="O27" s="60"/>
      <c r="P27" s="60"/>
      <c r="Q27" s="60"/>
      <c r="R27" s="60"/>
      <c r="S27" s="60"/>
      <c r="T27" s="60"/>
    </row>
    <row r="28" spans="1:20" x14ac:dyDescent="0.25">
      <c r="A28" s="60" t="s">
        <v>428</v>
      </c>
      <c r="B28" s="60"/>
      <c r="C28" s="60"/>
      <c r="D28" s="60"/>
      <c r="E28" s="60"/>
      <c r="F28" s="60"/>
      <c r="G28" s="60"/>
      <c r="H28" s="60"/>
      <c r="I28" s="60"/>
      <c r="J28" s="60"/>
      <c r="K28" s="60"/>
      <c r="L28" s="60"/>
      <c r="M28" s="60"/>
      <c r="N28" s="60"/>
      <c r="O28" s="60"/>
      <c r="P28" s="60"/>
      <c r="Q28" s="60"/>
      <c r="R28" s="60"/>
      <c r="S28" s="60"/>
      <c r="T28" s="60"/>
    </row>
    <row r="29" spans="1:20" x14ac:dyDescent="0.25">
      <c r="A29" s="60" t="s">
        <v>429</v>
      </c>
      <c r="B29" s="60"/>
      <c r="C29" s="60"/>
      <c r="D29" s="60"/>
      <c r="E29" s="60"/>
      <c r="F29" s="60"/>
      <c r="G29" s="60"/>
      <c r="H29" s="60"/>
      <c r="I29" s="60"/>
      <c r="J29" s="60"/>
      <c r="K29" s="60"/>
      <c r="L29" s="60"/>
      <c r="M29" s="60"/>
      <c r="N29" s="60"/>
      <c r="O29" s="60"/>
      <c r="P29" s="60"/>
      <c r="Q29" s="60"/>
      <c r="R29" s="60"/>
      <c r="S29" s="60"/>
      <c r="T29" s="60"/>
    </row>
    <row r="30" spans="1:20" x14ac:dyDescent="0.25">
      <c r="A30" s="60" t="s">
        <v>430</v>
      </c>
      <c r="B30" s="60"/>
      <c r="C30" s="60"/>
      <c r="D30" s="60"/>
      <c r="E30" s="60"/>
      <c r="F30" s="60"/>
      <c r="G30" s="60"/>
      <c r="H30" s="60"/>
      <c r="I30" s="60"/>
      <c r="J30" s="60"/>
      <c r="K30" s="60"/>
      <c r="L30" s="60"/>
      <c r="M30" s="60"/>
      <c r="N30" s="60"/>
      <c r="O30" s="60"/>
      <c r="P30" s="60"/>
      <c r="Q30" s="60"/>
      <c r="R30" s="60"/>
      <c r="S30" s="60"/>
      <c r="T30" s="60"/>
    </row>
    <row r="31" spans="1:20" x14ac:dyDescent="0.25">
      <c r="A31" s="60" t="s">
        <v>431</v>
      </c>
      <c r="B31" s="60"/>
      <c r="C31" s="60"/>
      <c r="D31" s="60"/>
      <c r="E31" s="60"/>
      <c r="F31" s="60"/>
      <c r="G31" s="60"/>
      <c r="H31" s="60"/>
      <c r="I31" s="60"/>
      <c r="J31" s="60"/>
      <c r="K31" s="60"/>
      <c r="L31" s="60"/>
      <c r="M31" s="60"/>
      <c r="N31" s="60"/>
      <c r="O31" s="60"/>
      <c r="P31" s="60"/>
      <c r="Q31" s="60"/>
      <c r="R31" s="60"/>
      <c r="S31" s="60"/>
      <c r="T31" s="60"/>
    </row>
    <row r="32" spans="1:20" ht="15.75" thickBot="1" x14ac:dyDescent="0.3">
      <c r="A32" s="60"/>
      <c r="B32" s="60"/>
      <c r="C32" s="60"/>
      <c r="D32" s="60"/>
      <c r="E32" s="60"/>
      <c r="F32" s="60"/>
      <c r="G32" s="60"/>
      <c r="H32" s="60"/>
      <c r="I32" s="60"/>
      <c r="J32" s="60"/>
      <c r="K32" s="60"/>
      <c r="L32" s="60"/>
      <c r="M32" s="60"/>
      <c r="N32" s="60"/>
      <c r="O32" s="60"/>
      <c r="P32" s="60"/>
      <c r="Q32" s="60"/>
      <c r="R32" s="60"/>
      <c r="S32" s="60"/>
      <c r="T32" s="60"/>
    </row>
    <row r="33" spans="1:20" ht="41.25" customHeight="1" thickBot="1" x14ac:dyDescent="0.3">
      <c r="A33" s="67" t="s">
        <v>255</v>
      </c>
      <c r="B33" s="67" t="s">
        <v>7</v>
      </c>
      <c r="C33" s="67" t="s">
        <v>8</v>
      </c>
      <c r="D33" s="67" t="s">
        <v>295</v>
      </c>
      <c r="E33" s="67" t="s">
        <v>256</v>
      </c>
      <c r="F33" s="67" t="s">
        <v>257</v>
      </c>
      <c r="G33" s="67" t="s">
        <v>258</v>
      </c>
      <c r="H33" s="67" t="s">
        <v>259</v>
      </c>
      <c r="I33" s="60"/>
      <c r="J33" s="60"/>
      <c r="K33" s="60"/>
      <c r="L33" s="60"/>
      <c r="M33" s="60"/>
      <c r="N33" s="60"/>
      <c r="O33" s="60"/>
      <c r="P33" s="60"/>
      <c r="Q33" s="60"/>
      <c r="R33" s="60"/>
      <c r="S33" s="60"/>
      <c r="T33" s="60"/>
    </row>
    <row r="34" spans="1:20" ht="53.25" customHeight="1" thickBot="1" x14ac:dyDescent="0.3">
      <c r="A34" s="68" t="str">
        <f>B34&amp;" "&amp;C34</f>
        <v>Commun Floride</v>
      </c>
      <c r="B34" s="61" t="s">
        <v>288</v>
      </c>
      <c r="C34" s="68" t="s">
        <v>9</v>
      </c>
      <c r="D34" s="68">
        <v>1</v>
      </c>
      <c r="E34" s="68">
        <v>1</v>
      </c>
      <c r="F34" s="68">
        <v>2</v>
      </c>
      <c r="G34" s="68">
        <v>4</v>
      </c>
      <c r="H34" s="68">
        <v>10</v>
      </c>
      <c r="I34" s="60"/>
      <c r="J34" s="60"/>
      <c r="K34" s="60"/>
      <c r="L34" s="60"/>
      <c r="M34" s="60"/>
      <c r="N34" s="60"/>
      <c r="O34" s="60"/>
      <c r="P34" s="60"/>
      <c r="Q34" s="60"/>
      <c r="R34" s="60"/>
      <c r="S34" s="60"/>
      <c r="T34" s="60"/>
    </row>
    <row r="35" spans="1:20" x14ac:dyDescent="0.25">
      <c r="A35" s="60"/>
      <c r="B35" s="60"/>
      <c r="C35" s="60"/>
      <c r="D35" s="60"/>
      <c r="E35" s="60"/>
      <c r="F35" s="60"/>
      <c r="G35" s="60"/>
      <c r="H35" s="60"/>
      <c r="I35" s="60"/>
      <c r="J35" s="60"/>
      <c r="K35" s="60"/>
      <c r="L35" s="60"/>
      <c r="M35" s="60"/>
      <c r="N35" s="60"/>
      <c r="O35" s="60"/>
      <c r="P35" s="60"/>
      <c r="Q35" s="60"/>
      <c r="R35" s="60"/>
      <c r="S35" s="60"/>
      <c r="T35" s="60"/>
    </row>
    <row r="36" spans="1:20" x14ac:dyDescent="0.25">
      <c r="A36" s="60"/>
      <c r="B36" s="60"/>
      <c r="C36" s="60"/>
      <c r="D36" s="60"/>
      <c r="E36" s="60"/>
      <c r="F36" s="60"/>
      <c r="G36" s="60"/>
      <c r="H36" s="60"/>
      <c r="I36" s="60"/>
      <c r="J36" s="60"/>
      <c r="K36" s="60"/>
      <c r="L36" s="60"/>
      <c r="M36" s="60"/>
      <c r="N36" s="60"/>
      <c r="O36" s="60"/>
      <c r="P36" s="60"/>
      <c r="Q36" s="60"/>
      <c r="R36" s="60"/>
      <c r="S36" s="60"/>
      <c r="T36" s="60"/>
    </row>
    <row r="37" spans="1:20" x14ac:dyDescent="0.25">
      <c r="A37" s="60"/>
      <c r="B37" s="60"/>
      <c r="C37" s="60"/>
      <c r="D37" s="60"/>
      <c r="E37" s="60"/>
      <c r="F37" s="60"/>
      <c r="G37" s="60"/>
      <c r="H37" s="60"/>
      <c r="I37" s="60"/>
      <c r="J37" s="60"/>
      <c r="K37" s="60"/>
      <c r="L37" s="60"/>
      <c r="M37" s="60"/>
      <c r="N37" s="60"/>
      <c r="O37" s="60"/>
      <c r="P37" s="60"/>
      <c r="Q37" s="60"/>
      <c r="R37" s="60"/>
      <c r="S37" s="60"/>
      <c r="T37" s="60"/>
    </row>
    <row r="38" spans="1:20" x14ac:dyDescent="0.25">
      <c r="A38" s="60"/>
      <c r="B38" s="60"/>
      <c r="C38" s="60"/>
      <c r="D38" s="60"/>
      <c r="E38" s="60"/>
      <c r="F38" s="60"/>
      <c r="G38" s="60"/>
      <c r="H38" s="60" t="s">
        <v>432</v>
      </c>
      <c r="I38" s="60"/>
      <c r="J38" s="60"/>
      <c r="K38" s="60"/>
      <c r="L38" s="60"/>
      <c r="M38" s="60"/>
      <c r="N38" s="60"/>
      <c r="O38" s="60"/>
      <c r="P38" s="60"/>
      <c r="Q38" s="60"/>
      <c r="R38" s="60"/>
      <c r="S38" s="60"/>
      <c r="T38" s="60"/>
    </row>
    <row r="39" spans="1:20" x14ac:dyDescent="0.25">
      <c r="A39" s="60"/>
      <c r="B39" s="60"/>
      <c r="C39" s="60"/>
      <c r="D39" s="60"/>
      <c r="E39" s="60"/>
      <c r="F39" s="60"/>
      <c r="G39" s="60" t="s">
        <v>433</v>
      </c>
      <c r="H39" s="60"/>
      <c r="I39" s="60"/>
      <c r="J39" s="60"/>
      <c r="K39" s="60"/>
      <c r="L39" s="60"/>
      <c r="M39" s="60"/>
      <c r="N39" s="60"/>
      <c r="O39" s="60"/>
      <c r="P39" s="60"/>
      <c r="Q39" s="60"/>
      <c r="R39" s="60"/>
      <c r="S39" s="60"/>
      <c r="T39" s="60"/>
    </row>
    <row r="40" spans="1:20" x14ac:dyDescent="0.25">
      <c r="A40" s="60"/>
      <c r="B40" s="60"/>
      <c r="C40" s="60"/>
      <c r="D40" s="60"/>
      <c r="E40" s="60"/>
      <c r="F40" s="60" t="s">
        <v>434</v>
      </c>
      <c r="G40" s="60"/>
      <c r="H40" s="60"/>
      <c r="I40" s="60"/>
      <c r="J40" s="60"/>
      <c r="K40" s="60"/>
      <c r="L40" s="60"/>
      <c r="M40" s="60"/>
      <c r="N40" s="60"/>
      <c r="O40" s="60"/>
      <c r="P40" s="60"/>
      <c r="Q40" s="60"/>
      <c r="R40" s="60"/>
      <c r="S40" s="60"/>
      <c r="T40" s="60"/>
    </row>
    <row r="41" spans="1:20" x14ac:dyDescent="0.25">
      <c r="A41" s="60"/>
      <c r="B41" s="60"/>
      <c r="C41" s="60"/>
      <c r="D41" s="60"/>
      <c r="E41" s="60" t="s">
        <v>435</v>
      </c>
      <c r="F41" s="60"/>
      <c r="G41" s="60"/>
      <c r="H41" s="60"/>
      <c r="I41" s="60"/>
      <c r="J41" s="60"/>
      <c r="K41" s="60"/>
      <c r="L41" s="60"/>
      <c r="M41" s="60"/>
      <c r="N41" s="60"/>
      <c r="O41" s="60"/>
      <c r="P41" s="60"/>
      <c r="Q41" s="60"/>
      <c r="R41" s="60"/>
      <c r="S41" s="60"/>
      <c r="T41" s="60"/>
    </row>
    <row r="42" spans="1:20" x14ac:dyDescent="0.25">
      <c r="A42" s="60"/>
      <c r="B42" s="60"/>
      <c r="C42" s="60"/>
      <c r="D42" s="60" t="s">
        <v>436</v>
      </c>
      <c r="E42" s="60"/>
      <c r="F42" s="60"/>
      <c r="G42" s="60"/>
      <c r="H42" s="60"/>
      <c r="I42" s="60"/>
      <c r="J42" s="60"/>
      <c r="K42" s="60"/>
      <c r="L42" s="60"/>
      <c r="M42" s="60"/>
      <c r="N42" s="60"/>
      <c r="O42" s="60"/>
      <c r="P42" s="60"/>
      <c r="Q42" s="60"/>
      <c r="R42" s="60"/>
      <c r="S42" s="60"/>
      <c r="T42" s="60"/>
    </row>
    <row r="43" spans="1:20" x14ac:dyDescent="0.25">
      <c r="A43" s="60"/>
      <c r="B43" s="60"/>
      <c r="C43" s="60" t="s">
        <v>437</v>
      </c>
      <c r="D43" s="60"/>
      <c r="E43" s="60"/>
      <c r="F43" s="60"/>
      <c r="G43" s="60"/>
      <c r="H43" s="60"/>
      <c r="I43" s="60"/>
      <c r="J43" s="60"/>
      <c r="K43" s="60"/>
      <c r="L43" s="60"/>
      <c r="M43" s="60"/>
      <c r="N43" s="60"/>
      <c r="O43" s="60"/>
      <c r="P43" s="60"/>
      <c r="Q43" s="60"/>
      <c r="R43" s="60"/>
      <c r="S43" s="60"/>
      <c r="T43" s="60"/>
    </row>
    <row r="44" spans="1:20" x14ac:dyDescent="0.25">
      <c r="A44" s="60"/>
      <c r="B44" s="60" t="s">
        <v>438</v>
      </c>
      <c r="C44" s="60"/>
      <c r="D44" s="60"/>
      <c r="E44" s="60"/>
      <c r="F44" s="60"/>
      <c r="G44" s="60"/>
      <c r="H44" s="60"/>
      <c r="I44" s="60"/>
      <c r="J44" s="60"/>
      <c r="K44" s="60"/>
      <c r="L44" s="60"/>
      <c r="M44" s="60"/>
      <c r="N44" s="60"/>
      <c r="O44" s="60"/>
      <c r="P44" s="60"/>
      <c r="Q44" s="60"/>
      <c r="R44" s="60"/>
      <c r="S44" s="60"/>
      <c r="T44" s="60"/>
    </row>
    <row r="45" spans="1:20" x14ac:dyDescent="0.25">
      <c r="A45" s="60" t="s">
        <v>439</v>
      </c>
      <c r="B45" s="60"/>
      <c r="C45" s="60"/>
      <c r="D45" s="60"/>
      <c r="E45" s="60"/>
      <c r="F45" s="60"/>
      <c r="G45" s="60"/>
      <c r="H45" s="60"/>
      <c r="I45" s="60"/>
      <c r="J45" s="60"/>
      <c r="K45" s="60"/>
      <c r="L45" s="60"/>
      <c r="M45" s="60"/>
      <c r="N45" s="60"/>
      <c r="O45" s="60"/>
      <c r="P45" s="60"/>
      <c r="Q45" s="60"/>
      <c r="R45" s="60"/>
      <c r="S45" s="60"/>
      <c r="T45" s="60"/>
    </row>
    <row r="46" spans="1:20" x14ac:dyDescent="0.25">
      <c r="A46" s="60"/>
      <c r="B46" s="60"/>
      <c r="C46" s="60"/>
      <c r="D46" s="60"/>
      <c r="E46" s="60"/>
      <c r="F46" s="60"/>
      <c r="G46" s="60"/>
      <c r="H46" s="60"/>
      <c r="I46" s="60"/>
      <c r="J46" s="60"/>
      <c r="K46" s="60"/>
      <c r="L46" s="60"/>
      <c r="M46" s="60"/>
      <c r="N46" s="60"/>
      <c r="O46" s="60"/>
      <c r="P46" s="60"/>
      <c r="Q46" s="60"/>
      <c r="R46" s="60"/>
      <c r="S46" s="60"/>
      <c r="T46" s="60"/>
    </row>
    <row r="47" spans="1:20" x14ac:dyDescent="0.25">
      <c r="A47" s="60"/>
      <c r="B47" s="60"/>
      <c r="C47" s="60"/>
      <c r="D47" s="60"/>
      <c r="E47" s="60"/>
      <c r="F47" s="60"/>
      <c r="G47" s="60"/>
      <c r="H47" s="60"/>
      <c r="I47" s="60"/>
      <c r="J47" s="60"/>
      <c r="K47" s="60"/>
      <c r="L47" s="60"/>
      <c r="M47" s="60"/>
      <c r="N47" s="60"/>
      <c r="O47" s="60"/>
      <c r="P47" s="60"/>
      <c r="Q47" s="60"/>
      <c r="R47" s="60"/>
      <c r="S47" s="60"/>
      <c r="T47" s="60"/>
    </row>
    <row r="48" spans="1:20" x14ac:dyDescent="0.25">
      <c r="A48" s="60"/>
      <c r="B48" s="60"/>
      <c r="C48" s="60"/>
      <c r="D48" s="60"/>
      <c r="E48" s="60"/>
      <c r="F48" s="60"/>
      <c r="G48" s="60"/>
      <c r="H48" s="60"/>
      <c r="I48" s="60"/>
      <c r="J48" s="60"/>
      <c r="K48" s="60"/>
      <c r="L48" s="60"/>
      <c r="M48" s="60"/>
      <c r="N48" s="60"/>
      <c r="O48" s="60"/>
      <c r="P48" s="60"/>
      <c r="Q48" s="60"/>
      <c r="R48" s="60"/>
      <c r="S48" s="60"/>
      <c r="T48" s="60"/>
    </row>
    <row r="49" spans="1:20" x14ac:dyDescent="0.25">
      <c r="A49" s="60" t="s">
        <v>440</v>
      </c>
      <c r="B49" s="60"/>
      <c r="C49" s="60"/>
      <c r="D49" s="60"/>
      <c r="E49" s="60"/>
      <c r="F49" s="60"/>
      <c r="G49" s="60"/>
      <c r="H49" s="60"/>
      <c r="I49" s="60"/>
      <c r="J49" s="60"/>
      <c r="K49" s="60"/>
      <c r="L49" s="60"/>
      <c r="M49" s="60"/>
      <c r="N49" s="60"/>
      <c r="O49" s="60"/>
      <c r="P49" s="60"/>
      <c r="Q49" s="60"/>
      <c r="R49" s="60"/>
      <c r="S49" s="60"/>
      <c r="T49" s="60"/>
    </row>
    <row r="50" spans="1:20" x14ac:dyDescent="0.25">
      <c r="A50" s="60" t="s">
        <v>673</v>
      </c>
      <c r="B50" s="60"/>
      <c r="C50" s="60"/>
      <c r="D50" s="60"/>
      <c r="E50" s="60"/>
      <c r="F50" s="60"/>
      <c r="G50" s="60"/>
      <c r="H50" s="60"/>
      <c r="I50" s="60"/>
      <c r="J50" s="60"/>
      <c r="K50" s="60"/>
      <c r="L50" s="60"/>
      <c r="M50" s="60"/>
      <c r="N50" s="60"/>
      <c r="O50" s="60"/>
      <c r="P50" s="60"/>
      <c r="Q50" s="60"/>
      <c r="R50" s="60"/>
      <c r="S50" s="60"/>
      <c r="T50" s="60"/>
    </row>
    <row r="51" spans="1:20" x14ac:dyDescent="0.25">
      <c r="A51" s="60"/>
      <c r="B51" s="60"/>
      <c r="C51" s="60"/>
      <c r="D51" s="60"/>
      <c r="E51" s="60"/>
      <c r="F51" s="60"/>
      <c r="G51" s="60"/>
      <c r="H51" s="60"/>
      <c r="I51" s="60"/>
      <c r="J51" s="60"/>
      <c r="K51" s="60"/>
      <c r="L51" s="60"/>
      <c r="M51" s="60"/>
      <c r="N51" s="60"/>
      <c r="O51" s="60"/>
      <c r="P51" s="60"/>
      <c r="Q51" s="60"/>
      <c r="R51" s="60"/>
      <c r="S51" s="60"/>
      <c r="T51" s="60"/>
    </row>
    <row r="52" spans="1:20" x14ac:dyDescent="0.25">
      <c r="A52" s="60" t="s">
        <v>441</v>
      </c>
      <c r="B52" s="60"/>
      <c r="C52" s="60"/>
      <c r="D52" s="60"/>
      <c r="E52" s="60"/>
      <c r="F52" s="60"/>
      <c r="G52" s="60"/>
      <c r="H52" s="60"/>
      <c r="I52" s="60"/>
      <c r="J52" s="60"/>
      <c r="K52" s="60"/>
      <c r="L52" s="60"/>
      <c r="M52" s="60"/>
      <c r="N52" s="60"/>
      <c r="O52" s="60"/>
      <c r="P52" s="60"/>
      <c r="Q52" s="60"/>
      <c r="R52" s="60"/>
      <c r="S52" s="60"/>
      <c r="T52" s="60"/>
    </row>
    <row r="53" spans="1:20" x14ac:dyDescent="0.25">
      <c r="A53" s="60"/>
      <c r="B53" s="60"/>
      <c r="C53" s="60"/>
      <c r="D53" s="60"/>
      <c r="E53" s="60"/>
      <c r="F53" s="60"/>
      <c r="G53" s="60"/>
      <c r="H53" s="60"/>
      <c r="I53" s="60"/>
      <c r="J53" s="60"/>
      <c r="K53" s="60"/>
      <c r="L53" s="60"/>
      <c r="M53" s="60"/>
      <c r="N53" s="60"/>
      <c r="O53" s="60"/>
      <c r="P53" s="60"/>
      <c r="Q53" s="60"/>
      <c r="R53" s="60"/>
      <c r="S53" s="60"/>
      <c r="T53" s="60"/>
    </row>
    <row r="54" spans="1:20" x14ac:dyDescent="0.25">
      <c r="A54" s="69" t="s">
        <v>442</v>
      </c>
      <c r="B54" s="60"/>
      <c r="C54" s="60"/>
      <c r="D54" s="60"/>
      <c r="E54" s="60"/>
      <c r="F54" s="60"/>
      <c r="G54" s="60"/>
      <c r="H54" s="60"/>
      <c r="I54" s="60"/>
      <c r="J54" s="60"/>
      <c r="K54" s="60"/>
      <c r="L54" s="60"/>
      <c r="M54" s="60"/>
      <c r="N54" s="60"/>
      <c r="O54" s="60"/>
      <c r="P54" s="60"/>
      <c r="Q54" s="60"/>
      <c r="R54" s="60"/>
      <c r="S54" s="60"/>
      <c r="T54" s="60"/>
    </row>
    <row r="55" spans="1:20" x14ac:dyDescent="0.25">
      <c r="A55" s="60"/>
      <c r="B55" s="60"/>
      <c r="C55" s="60"/>
      <c r="D55" s="60"/>
      <c r="E55" s="60"/>
      <c r="F55" s="60"/>
      <c r="G55" s="60"/>
      <c r="H55" s="60"/>
      <c r="I55" s="60"/>
      <c r="J55" s="60"/>
      <c r="K55" s="60"/>
      <c r="L55" s="60"/>
      <c r="M55" s="60"/>
      <c r="N55" s="60"/>
      <c r="O55" s="60"/>
      <c r="P55" s="60"/>
      <c r="Q55" s="60"/>
      <c r="R55" s="60"/>
      <c r="S55" s="60"/>
      <c r="T55" s="60"/>
    </row>
    <row r="56" spans="1:20" x14ac:dyDescent="0.25">
      <c r="A56" s="60" t="s">
        <v>443</v>
      </c>
      <c r="B56" s="60"/>
      <c r="C56" s="60"/>
      <c r="D56" s="60"/>
      <c r="E56" s="60"/>
      <c r="F56" s="60"/>
      <c r="G56" s="60"/>
      <c r="H56" s="60"/>
      <c r="I56" s="60"/>
      <c r="J56" s="60"/>
      <c r="K56" s="60"/>
      <c r="L56" s="60"/>
      <c r="M56" s="60"/>
      <c r="N56" s="60"/>
      <c r="O56" s="60"/>
      <c r="P56" s="60"/>
      <c r="Q56" s="60"/>
      <c r="R56" s="60"/>
      <c r="S56" s="60"/>
      <c r="T56" s="60"/>
    </row>
  </sheetData>
  <conditionalFormatting sqref="G13">
    <cfRule type="expression" dxfId="5" priority="1">
      <formula>AND($G13="11",$H13="Niveau suivant n'est pas ouvert")</formula>
    </cfRule>
  </conditionalFormatting>
  <conditionalFormatting sqref="A12:I13">
    <cfRule type="expression" dxfId="4" priority="2">
      <formula>AND($C12="Légendaire")</formula>
    </cfRule>
    <cfRule type="expression" dxfId="3" priority="3">
      <formula>AND($C12="Mythique")</formula>
    </cfRule>
    <cfRule type="expression" dxfId="2" priority="4">
      <formula>AND($C12="Epique")</formula>
    </cfRule>
    <cfRule type="expression" dxfId="1" priority="5">
      <formula>AND($C12="Rare")</formula>
    </cfRule>
    <cfRule type="expression" dxfId="0" priority="6">
      <formula>AND($C12="Commun")</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Accueil</vt:lpstr>
      <vt:lpstr>Base_LRD</vt:lpstr>
      <vt:lpstr>Niveaux_LRD</vt:lpstr>
      <vt:lpstr>Explications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LouReeD</cp:lastModifiedBy>
  <dcterms:created xsi:type="dcterms:W3CDTF">2019-04-06T09:45:06Z</dcterms:created>
  <dcterms:modified xsi:type="dcterms:W3CDTF">2021-03-22T09:36:13Z</dcterms:modified>
</cp:coreProperties>
</file>