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ThisWorkbook" defaultThemeVersion="124226"/>
  <bookViews>
    <workbookView xWindow="240" yWindow="120" windowWidth="18780" windowHeight="12120" tabRatio="467"/>
  </bookViews>
  <sheets>
    <sheet name="Comptes Vacances" sheetId="4" r:id="rId1"/>
    <sheet name="Mode d'emploi" sheetId="8" r:id="rId2"/>
    <sheet name="FAQ" sheetId="10" r:id="rId3"/>
    <sheet name="Changelog" sheetId="6" r:id="rId4"/>
    <sheet name="Du même auteur" sheetId="11" r:id="rId5"/>
  </sheets>
  <functionGroups/>
  <externalReferences>
    <externalReference r:id="rId6"/>
  </externalReferences>
  <definedNames>
    <definedName name="check">'[1]Comptes Cool''loc'!$T$25</definedName>
    <definedName name="couple">FAQ!$B$33</definedName>
    <definedName name="FAQ_What">[1]FAQ!#REF!</definedName>
    <definedName name="groupe">FAQ!$B$28</definedName>
    <definedName name="indicateur">FAQ!$B$68</definedName>
    <definedName name="lissage">FAQ!$B$53</definedName>
    <definedName name="perso">FAQ!$B$24</definedName>
    <definedName name="pondération">FAQ!$B$39</definedName>
    <definedName name="seb">FAQ!$B$60</definedName>
    <definedName name="valeurs">FAQ!$B$21</definedName>
    <definedName name="verrou">FAQ!$B$48</definedName>
  </definedNames>
  <calcPr calcId="125725"/>
</workbook>
</file>

<file path=xl/calcChain.xml><?xml version="1.0" encoding="utf-8"?>
<calcChain xmlns="http://schemas.openxmlformats.org/spreadsheetml/2006/main">
  <c r="G75" i="4"/>
  <c r="H75"/>
  <c r="I75"/>
  <c r="J75"/>
  <c r="J78" s="1"/>
  <c r="K75"/>
  <c r="L75"/>
  <c r="L78" s="1"/>
  <c r="M75"/>
  <c r="N75"/>
  <c r="N78" s="1"/>
  <c r="O75"/>
  <c r="F75"/>
  <c r="F129"/>
  <c r="N77" l="1"/>
  <c r="L77"/>
  <c r="J77"/>
  <c r="O125"/>
  <c r="M125"/>
  <c r="K125"/>
  <c r="I125"/>
  <c r="G125"/>
  <c r="O124"/>
  <c r="M124"/>
  <c r="K124"/>
  <c r="I124"/>
  <c r="G124"/>
  <c r="O123"/>
  <c r="M123"/>
  <c r="K123"/>
  <c r="I123"/>
  <c r="G123"/>
  <c r="O122"/>
  <c r="M122"/>
  <c r="K122"/>
  <c r="I122"/>
  <c r="G122"/>
  <c r="O121"/>
  <c r="M121"/>
  <c r="K121"/>
  <c r="I121"/>
  <c r="G121"/>
  <c r="O120"/>
  <c r="M120"/>
  <c r="K120"/>
  <c r="I120"/>
  <c r="G120"/>
  <c r="O119"/>
  <c r="M119"/>
  <c r="K119"/>
  <c r="I119"/>
  <c r="G119"/>
  <c r="O118"/>
  <c r="M118"/>
  <c r="K118"/>
  <c r="I118"/>
  <c r="G118"/>
  <c r="O117"/>
  <c r="M117"/>
  <c r="K117"/>
  <c r="I117"/>
  <c r="G117"/>
  <c r="O116"/>
  <c r="M116"/>
  <c r="K116"/>
  <c r="I116"/>
  <c r="G116"/>
  <c r="O115"/>
  <c r="M115"/>
  <c r="K115"/>
  <c r="I115"/>
  <c r="G115"/>
  <c r="O114"/>
  <c r="M114"/>
  <c r="K114"/>
  <c r="I114"/>
  <c r="G114"/>
  <c r="O113"/>
  <c r="M113"/>
  <c r="K113"/>
  <c r="I113"/>
  <c r="G113"/>
  <c r="O112"/>
  <c r="M112"/>
  <c r="K112"/>
  <c r="I112"/>
  <c r="G112"/>
  <c r="O111"/>
  <c r="M111"/>
  <c r="K111"/>
  <c r="I111"/>
  <c r="G111"/>
  <c r="O110"/>
  <c r="M110"/>
  <c r="K110"/>
  <c r="I110"/>
  <c r="G110"/>
  <c r="O109"/>
  <c r="M109"/>
  <c r="K109"/>
  <c r="I109"/>
  <c r="G109"/>
  <c r="O108"/>
  <c r="M108"/>
  <c r="K108"/>
  <c r="I108"/>
  <c r="G108"/>
  <c r="O107"/>
  <c r="M107"/>
  <c r="K107"/>
  <c r="I107"/>
  <c r="G107"/>
  <c r="O106"/>
  <c r="M106"/>
  <c r="K106"/>
  <c r="I106"/>
  <c r="G106"/>
  <c r="O105"/>
  <c r="M105"/>
  <c r="K105"/>
  <c r="I105"/>
  <c r="G105"/>
  <c r="O104"/>
  <c r="M104"/>
  <c r="K104"/>
  <c r="O103"/>
  <c r="M103"/>
  <c r="K103"/>
  <c r="O102"/>
  <c r="M102"/>
  <c r="K102"/>
  <c r="O101"/>
  <c r="M101"/>
  <c r="K101"/>
  <c r="O100"/>
  <c r="M100"/>
  <c r="K100"/>
  <c r="I100"/>
  <c r="G100"/>
  <c r="O99"/>
  <c r="M99"/>
  <c r="K99"/>
  <c r="I99"/>
  <c r="G99"/>
  <c r="O98"/>
  <c r="M98"/>
  <c r="K98"/>
  <c r="I98"/>
  <c r="O97"/>
  <c r="M97"/>
  <c r="K97"/>
  <c r="I97"/>
  <c r="G97"/>
  <c r="O96"/>
  <c r="M96"/>
  <c r="K96"/>
  <c r="O95"/>
  <c r="M95"/>
  <c r="K95"/>
  <c r="G95"/>
  <c r="O94"/>
  <c r="M94"/>
  <c r="K94"/>
  <c r="O93"/>
  <c r="M93"/>
  <c r="K93"/>
  <c r="O92"/>
  <c r="M92"/>
  <c r="K92"/>
  <c r="O91"/>
  <c r="M91"/>
  <c r="K91"/>
  <c r="I91"/>
  <c r="G91"/>
  <c r="O90"/>
  <c r="M90"/>
  <c r="K90"/>
  <c r="O89"/>
  <c r="M89"/>
  <c r="K89"/>
  <c r="O88"/>
  <c r="M88"/>
  <c r="K88"/>
  <c r="O87"/>
  <c r="M87"/>
  <c r="K87"/>
  <c r="O86"/>
  <c r="M86"/>
  <c r="K86"/>
  <c r="O85"/>
  <c r="M85"/>
  <c r="K85"/>
  <c r="I85"/>
  <c r="G85"/>
  <c r="O84"/>
  <c r="M84"/>
  <c r="K84"/>
  <c r="I84"/>
  <c r="O83"/>
  <c r="M83"/>
  <c r="K83"/>
  <c r="O82"/>
  <c r="M82"/>
  <c r="K82"/>
  <c r="O81"/>
  <c r="M81"/>
  <c r="K81"/>
  <c r="G81"/>
  <c r="O80"/>
  <c r="M80"/>
  <c r="K80"/>
  <c r="O79"/>
  <c r="M79"/>
  <c r="K79"/>
  <c r="I79"/>
  <c r="O78"/>
  <c r="M78"/>
  <c r="K78"/>
  <c r="O77"/>
  <c r="M77"/>
  <c r="K77"/>
  <c r="N125"/>
  <c r="L125"/>
  <c r="J125"/>
  <c r="H125"/>
  <c r="F125"/>
  <c r="N124"/>
  <c r="L124"/>
  <c r="J124"/>
  <c r="H124"/>
  <c r="F124"/>
  <c r="N123"/>
  <c r="L123"/>
  <c r="J123"/>
  <c r="H123"/>
  <c r="F123"/>
  <c r="N122"/>
  <c r="L122"/>
  <c r="J122"/>
  <c r="H122"/>
  <c r="F122"/>
  <c r="N121"/>
  <c r="L121"/>
  <c r="J121"/>
  <c r="H121"/>
  <c r="F121"/>
  <c r="N120"/>
  <c r="L120"/>
  <c r="J120"/>
  <c r="H120"/>
  <c r="F120"/>
  <c r="N119"/>
  <c r="L119"/>
  <c r="J119"/>
  <c r="H119"/>
  <c r="F119"/>
  <c r="N118"/>
  <c r="L118"/>
  <c r="J118"/>
  <c r="H118"/>
  <c r="F118"/>
  <c r="N117"/>
  <c r="L117"/>
  <c r="J117"/>
  <c r="H117"/>
  <c r="F117"/>
  <c r="N116"/>
  <c r="L116"/>
  <c r="J116"/>
  <c r="H116"/>
  <c r="F116"/>
  <c r="N115"/>
  <c r="L115"/>
  <c r="J115"/>
  <c r="H115"/>
  <c r="F115"/>
  <c r="N114"/>
  <c r="L114"/>
  <c r="J114"/>
  <c r="H114"/>
  <c r="F114"/>
  <c r="N113"/>
  <c r="L113"/>
  <c r="J113"/>
  <c r="H113"/>
  <c r="F113"/>
  <c r="N112"/>
  <c r="L112"/>
  <c r="J112"/>
  <c r="H112"/>
  <c r="F112"/>
  <c r="N111"/>
  <c r="L111"/>
  <c r="J111"/>
  <c r="H111"/>
  <c r="F111"/>
  <c r="N110"/>
  <c r="L110"/>
  <c r="J110"/>
  <c r="H110"/>
  <c r="F110"/>
  <c r="N109"/>
  <c r="L109"/>
  <c r="J109"/>
  <c r="H109"/>
  <c r="F109"/>
  <c r="N108"/>
  <c r="L108"/>
  <c r="J108"/>
  <c r="H108"/>
  <c r="F108"/>
  <c r="N107"/>
  <c r="L107"/>
  <c r="J107"/>
  <c r="H107"/>
  <c r="F107"/>
  <c r="N106"/>
  <c r="L106"/>
  <c r="J106"/>
  <c r="H106"/>
  <c r="F106"/>
  <c r="N105"/>
  <c r="L105"/>
  <c r="J105"/>
  <c r="F105"/>
  <c r="N104"/>
  <c r="L104"/>
  <c r="J104"/>
  <c r="N103"/>
  <c r="L103"/>
  <c r="J103"/>
  <c r="N102"/>
  <c r="L102"/>
  <c r="J102"/>
  <c r="N101"/>
  <c r="L101"/>
  <c r="J101"/>
  <c r="N100"/>
  <c r="L100"/>
  <c r="J100"/>
  <c r="F100"/>
  <c r="N99"/>
  <c r="L99"/>
  <c r="J99"/>
  <c r="F99"/>
  <c r="N98"/>
  <c r="L98"/>
  <c r="J98"/>
  <c r="N97"/>
  <c r="L97"/>
  <c r="J97"/>
  <c r="N96"/>
  <c r="L96"/>
  <c r="J96"/>
  <c r="N95"/>
  <c r="L95"/>
  <c r="J95"/>
  <c r="H95"/>
  <c r="F95"/>
  <c r="N94"/>
  <c r="L94"/>
  <c r="J94"/>
  <c r="N93"/>
  <c r="L93"/>
  <c r="J93"/>
  <c r="N92"/>
  <c r="L92"/>
  <c r="J92"/>
  <c r="N91"/>
  <c r="L91"/>
  <c r="J91"/>
  <c r="H91"/>
  <c r="N90"/>
  <c r="L90"/>
  <c r="J90"/>
  <c r="N89"/>
  <c r="L89"/>
  <c r="J89"/>
  <c r="N88"/>
  <c r="L88"/>
  <c r="J88"/>
  <c r="N87"/>
  <c r="L87"/>
  <c r="J87"/>
  <c r="N86"/>
  <c r="L86"/>
  <c r="J86"/>
  <c r="N85"/>
  <c r="L85"/>
  <c r="J85"/>
  <c r="H85"/>
  <c r="N84"/>
  <c r="L84"/>
  <c r="J84"/>
  <c r="F84"/>
  <c r="N83"/>
  <c r="L83"/>
  <c r="J83"/>
  <c r="N82"/>
  <c r="L82"/>
  <c r="J82"/>
  <c r="N81"/>
  <c r="L81"/>
  <c r="J81"/>
  <c r="H81"/>
  <c r="N80"/>
  <c r="L80"/>
  <c r="J80"/>
  <c r="N79"/>
  <c r="L79"/>
  <c r="J79"/>
  <c r="F79"/>
  <c r="E14"/>
  <c r="E15" l="1"/>
  <c r="P23"/>
  <c r="O76" s="1"/>
  <c r="P24"/>
  <c r="P25"/>
  <c r="P26"/>
  <c r="P27"/>
  <c r="P28"/>
  <c r="P29"/>
  <c r="P30"/>
  <c r="P31"/>
  <c r="P32"/>
  <c r="F85" s="1"/>
  <c r="P33"/>
  <c r="P34"/>
  <c r="P35"/>
  <c r="P36"/>
  <c r="P37"/>
  <c r="P38"/>
  <c r="F91" s="1"/>
  <c r="P39"/>
  <c r="P40"/>
  <c r="P41"/>
  <c r="P42"/>
  <c r="I95" s="1"/>
  <c r="P43"/>
  <c r="P44"/>
  <c r="P45"/>
  <c r="P46"/>
  <c r="H99" s="1"/>
  <c r="P47"/>
  <c r="H100" s="1"/>
  <c r="P48"/>
  <c r="P49"/>
  <c r="P50"/>
  <c r="P51"/>
  <c r="P52"/>
  <c r="H105" s="1"/>
  <c r="P53"/>
  <c r="P54"/>
  <c r="P55"/>
  <c r="P56"/>
  <c r="P57"/>
  <c r="P58"/>
  <c r="P59"/>
  <c r="P60"/>
  <c r="P61"/>
  <c r="P62"/>
  <c r="P63"/>
  <c r="P64"/>
  <c r="P65"/>
  <c r="P66"/>
  <c r="P67"/>
  <c r="P68"/>
  <c r="P69"/>
  <c r="P70"/>
  <c r="G129"/>
  <c r="H129"/>
  <c r="I129"/>
  <c r="J129"/>
  <c r="K129"/>
  <c r="L129"/>
  <c r="M129"/>
  <c r="N129"/>
  <c r="O129"/>
  <c r="B14"/>
  <c r="P72"/>
  <c r="P71"/>
  <c r="M76" l="1"/>
  <c r="N76"/>
  <c r="K76"/>
  <c r="L76"/>
  <c r="I76"/>
  <c r="J76"/>
  <c r="I101"/>
  <c r="F101"/>
  <c r="G101"/>
  <c r="H101"/>
  <c r="I93"/>
  <c r="F93"/>
  <c r="G93"/>
  <c r="H93"/>
  <c r="I89"/>
  <c r="F89"/>
  <c r="G89"/>
  <c r="H89"/>
  <c r="I87"/>
  <c r="F87"/>
  <c r="G87"/>
  <c r="H87"/>
  <c r="I83"/>
  <c r="F83"/>
  <c r="G83"/>
  <c r="H83"/>
  <c r="I81"/>
  <c r="F81"/>
  <c r="H79"/>
  <c r="G79"/>
  <c r="I77"/>
  <c r="H77"/>
  <c r="I103"/>
  <c r="F103"/>
  <c r="G103"/>
  <c r="H103"/>
  <c r="F97"/>
  <c r="H97"/>
  <c r="G104"/>
  <c r="H104"/>
  <c r="I104"/>
  <c r="F104"/>
  <c r="G102"/>
  <c r="H102"/>
  <c r="I102"/>
  <c r="F102"/>
  <c r="G98"/>
  <c r="H98"/>
  <c r="F98"/>
  <c r="G96"/>
  <c r="H96"/>
  <c r="I96"/>
  <c r="F96"/>
  <c r="G94"/>
  <c r="H94"/>
  <c r="I94"/>
  <c r="F94"/>
  <c r="G92"/>
  <c r="H92"/>
  <c r="I92"/>
  <c r="F92"/>
  <c r="G90"/>
  <c r="H90"/>
  <c r="I90"/>
  <c r="F90"/>
  <c r="G88"/>
  <c r="H88"/>
  <c r="I88"/>
  <c r="F88"/>
  <c r="G86"/>
  <c r="H86"/>
  <c r="I86"/>
  <c r="F86"/>
  <c r="G84"/>
  <c r="H84"/>
  <c r="G82"/>
  <c r="H82"/>
  <c r="I82"/>
  <c r="F82"/>
  <c r="G80"/>
  <c r="H80"/>
  <c r="F80"/>
  <c r="I80"/>
  <c r="F78"/>
  <c r="H78"/>
  <c r="G78"/>
  <c r="I78"/>
  <c r="F77"/>
  <c r="G77"/>
  <c r="G76"/>
  <c r="F76"/>
  <c r="H76"/>
  <c r="F126" l="1"/>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D77"/>
  <c r="C76"/>
  <c r="D76"/>
  <c r="C77"/>
  <c r="C78"/>
  <c r="D78"/>
  <c r="C79"/>
  <c r="D79"/>
  <c r="C80"/>
  <c r="D80"/>
  <c r="C81"/>
  <c r="D81"/>
  <c r="C82"/>
  <c r="D82"/>
  <c r="C83"/>
  <c r="D83"/>
  <c r="C84"/>
  <c r="D84"/>
  <c r="C85"/>
  <c r="D85"/>
  <c r="C86"/>
  <c r="D86"/>
  <c r="C87"/>
  <c r="D87"/>
  <c r="C88"/>
  <c r="D88"/>
  <c r="C89"/>
  <c r="D89"/>
  <c r="C90"/>
  <c r="D90"/>
  <c r="C91"/>
  <c r="D91"/>
  <c r="C92"/>
  <c r="D92"/>
  <c r="C93"/>
  <c r="D93"/>
  <c r="C94"/>
  <c r="D94"/>
  <c r="C95"/>
  <c r="D95"/>
  <c r="C96"/>
  <c r="D96"/>
  <c r="C97"/>
  <c r="D97"/>
  <c r="C98"/>
  <c r="D98"/>
  <c r="C99"/>
  <c r="D99"/>
  <c r="C100"/>
  <c r="D100"/>
  <c r="C101"/>
  <c r="D101"/>
  <c r="C102"/>
  <c r="D102"/>
  <c r="C103"/>
  <c r="D103"/>
  <c r="C104"/>
  <c r="D104"/>
  <c r="C105"/>
  <c r="D105"/>
  <c r="C106"/>
  <c r="D106"/>
  <c r="C107"/>
  <c r="D107"/>
  <c r="C108"/>
  <c r="D108"/>
  <c r="C109"/>
  <c r="D109"/>
  <c r="C110"/>
  <c r="D110"/>
  <c r="B82"/>
  <c r="B83"/>
  <c r="B84"/>
  <c r="B85"/>
  <c r="B86"/>
  <c r="B87"/>
  <c r="B88"/>
  <c r="B89"/>
  <c r="B90"/>
  <c r="B91"/>
  <c r="B92"/>
  <c r="B93"/>
  <c r="B94"/>
  <c r="B95"/>
  <c r="B96"/>
  <c r="B97"/>
  <c r="B98"/>
  <c r="B99"/>
  <c r="B100"/>
  <c r="B101"/>
  <c r="B102"/>
  <c r="B103"/>
  <c r="B104"/>
  <c r="B105"/>
  <c r="B106"/>
  <c r="B107"/>
  <c r="B108"/>
  <c r="B109"/>
  <c r="B110"/>
  <c r="B77"/>
  <c r="B78"/>
  <c r="B79"/>
  <c r="B80"/>
  <c r="B81"/>
  <c r="B76"/>
  <c r="E81"/>
  <c r="E86"/>
  <c r="E91"/>
  <c r="E96"/>
  <c r="E101"/>
  <c r="E106"/>
  <c r="E76"/>
  <c r="D126" l="1"/>
  <c r="J126"/>
  <c r="K126"/>
  <c r="H126"/>
  <c r="I126"/>
  <c r="G126"/>
  <c r="L126"/>
  <c r="M126"/>
  <c r="O126"/>
  <c r="N126"/>
  <c r="Q125"/>
  <c r="Q117"/>
  <c r="Q115"/>
  <c r="Q112"/>
  <c r="Q111"/>
  <c r="Q121"/>
  <c r="E97"/>
  <c r="E102"/>
  <c r="E107"/>
  <c r="E82"/>
  <c r="E77"/>
  <c r="E87"/>
  <c r="E92"/>
  <c r="Q108"/>
  <c r="Q123" l="1"/>
  <c r="Q109"/>
  <c r="Q122"/>
  <c r="Q114"/>
  <c r="Q113"/>
  <c r="F130"/>
  <c r="C4" s="1"/>
  <c r="O130"/>
  <c r="C13" s="1"/>
  <c r="Q77"/>
  <c r="Q119"/>
  <c r="Q116"/>
  <c r="Q120"/>
  <c r="Q124"/>
  <c r="Q118"/>
  <c r="Q94"/>
  <c r="Q96"/>
  <c r="Q106"/>
  <c r="Q80"/>
  <c r="K130"/>
  <c r="C9" s="1"/>
  <c r="Q97"/>
  <c r="N130"/>
  <c r="C12" s="1"/>
  <c r="M130"/>
  <c r="C11" s="1"/>
  <c r="Q101"/>
  <c r="G130"/>
  <c r="C5" s="1"/>
  <c r="I130"/>
  <c r="C7" s="1"/>
  <c r="Q86"/>
  <c r="J130"/>
  <c r="C8" s="1"/>
  <c r="Q107"/>
  <c r="Q110"/>
  <c r="H130"/>
  <c r="C6" s="1"/>
  <c r="L130"/>
  <c r="C10" s="1"/>
  <c r="Q100"/>
  <c r="Q102"/>
  <c r="Q103"/>
  <c r="Q105"/>
  <c r="Q104"/>
  <c r="Q99"/>
  <c r="Q95"/>
  <c r="Q93"/>
  <c r="Q89"/>
  <c r="Q92"/>
  <c r="Q98"/>
  <c r="Q91"/>
  <c r="Q90"/>
  <c r="Q88"/>
  <c r="Q76"/>
  <c r="Q84"/>
  <c r="Q79"/>
  <c r="Q87"/>
  <c r="Q78"/>
  <c r="Q83"/>
  <c r="Q81"/>
  <c r="Q82"/>
  <c r="Q85"/>
  <c r="E108"/>
  <c r="E103"/>
  <c r="E98"/>
  <c r="E88"/>
  <c r="E78"/>
  <c r="E83"/>
  <c r="E93"/>
  <c r="Q126" l="1"/>
  <c r="Q129" s="1"/>
  <c r="C14"/>
  <c r="E100"/>
  <c r="E99"/>
  <c r="E105"/>
  <c r="E104"/>
  <c r="E110"/>
  <c r="E109"/>
  <c r="E85"/>
  <c r="E84"/>
  <c r="E80"/>
  <c r="E79"/>
  <c r="E90"/>
  <c r="E89"/>
  <c r="E95"/>
  <c r="E94"/>
  <c r="F127" l="1"/>
  <c r="F128" s="1"/>
  <c r="G127"/>
  <c r="J127"/>
  <c r="I127"/>
  <c r="H127"/>
  <c r="K127"/>
  <c r="O127"/>
  <c r="M127"/>
  <c r="L127"/>
  <c r="L128" s="1"/>
  <c r="D4" l="1"/>
  <c r="M128"/>
  <c r="D11" s="1"/>
  <c r="K128"/>
  <c r="D9" s="1"/>
  <c r="I128"/>
  <c r="D7" s="1"/>
  <c r="G128"/>
  <c r="D5" s="1"/>
  <c r="O128"/>
  <c r="D13" s="1"/>
  <c r="H128"/>
  <c r="D6" s="1"/>
  <c r="J128"/>
  <c r="D8" s="1"/>
  <c r="D10"/>
  <c r="N127"/>
  <c r="Q127" s="1"/>
  <c r="Q128" s="1"/>
  <c r="D15" s="1"/>
  <c r="N128" l="1"/>
  <c r="D12" s="1"/>
  <c r="K3" s="1"/>
  <c r="L3" s="1"/>
  <c r="D14" l="1"/>
</calcChain>
</file>

<file path=xl/sharedStrings.xml><?xml version="1.0" encoding="utf-8"?>
<sst xmlns="http://schemas.openxmlformats.org/spreadsheetml/2006/main" count="155" uniqueCount="141">
  <si>
    <t>Date</t>
  </si>
  <si>
    <t>Montant</t>
  </si>
  <si>
    <t>Payeur</t>
  </si>
  <si>
    <t>Nb</t>
  </si>
  <si>
    <t>dépensé</t>
  </si>
  <si>
    <t>dû</t>
  </si>
  <si>
    <t>Solde</t>
  </si>
  <si>
    <t>Nom</t>
  </si>
  <si>
    <t>Facultatif</t>
  </si>
  <si>
    <t>Légende des champs</t>
  </si>
  <si>
    <t>A remplir</t>
  </si>
  <si>
    <t>Aucune action requise</t>
  </si>
  <si>
    <t>budget</t>
  </si>
  <si>
    <t>consommé</t>
  </si>
  <si>
    <t>Conso budget</t>
  </si>
  <si>
    <t>Tableau des versements</t>
  </si>
  <si>
    <t>Budgets</t>
  </si>
  <si>
    <t>A qui le tour ?</t>
  </si>
  <si>
    <t>Bénéficiaires</t>
  </si>
  <si>
    <t>Budget</t>
  </si>
  <si>
    <t>Objet</t>
  </si>
  <si>
    <t>solde</t>
  </si>
  <si>
    <t xml:space="preserve"> Nécessaire</t>
  </si>
  <si>
    <t xml:space="preserve"> Nécessaire
 (tableau)</t>
  </si>
  <si>
    <t xml:space="preserve"> Facultatif</t>
  </si>
  <si>
    <t xml:space="preserve"> Facultatif
 (tableau)</t>
  </si>
  <si>
    <t xml:space="preserve"> Calculé</t>
  </si>
  <si>
    <t>Changelog</t>
  </si>
  <si>
    <t>Première version distribuée</t>
  </si>
  <si>
    <t xml:space="preserve"> Version 1.2</t>
  </si>
  <si>
    <t xml:space="preserve"> Version 1.1</t>
  </si>
  <si>
    <t xml:space="preserve"> Version 1.01</t>
  </si>
  <si>
    <t xml:space="preserve">Il est désormais impossible de rajouter une croix d'un simple clic sur les lignes où aucune dépense n'a été renseignée
</t>
  </si>
  <si>
    <t>Le formatage du tableau a été revu pour utiliser les propriétés de des 'tableaux' (versus une simple plage de données mise en forme)</t>
  </si>
  <si>
    <t>Les copier-coller de lignes n'affectent plus la mise en forme</t>
  </si>
  <si>
    <t>Les titres des colonnes (les prénoms) sont toujours visibles lorsqu'on scrolle vers le bas du tableau</t>
  </si>
  <si>
    <t>Les codes couleurs et la légende ont été revus</t>
  </si>
  <si>
    <t>Autres changements mineurs</t>
  </si>
  <si>
    <t>Le tableau de bord a été revu</t>
  </si>
  <si>
    <t>Il est désormais plus synthétique</t>
  </si>
  <si>
    <t>Il est désormais nécessaire de préparer le tableau des versements, en cliquant sur le bouton associé</t>
  </si>
  <si>
    <t>Il intègre désormais les champs relatifs au budget</t>
  </si>
  <si>
    <t>Certaines portions du code VBA ont été revues pour s'exécuter plus rapidement</t>
  </si>
  <si>
    <t>Création de l'onglet 'Changelog'</t>
  </si>
  <si>
    <t>Mode d'emploi</t>
  </si>
  <si>
    <t xml:space="preserve"> 1. A quoi sert ce classeur ?</t>
  </si>
  <si>
    <t xml:space="preserve"> 2. Comment l'utiliser ?</t>
  </si>
  <si>
    <t>3. Pour aller plus loin…</t>
  </si>
  <si>
    <r>
      <rPr>
        <b/>
        <sz val="11"/>
        <rFont val="Calibri"/>
        <family val="2"/>
        <scheme val="minor"/>
      </rPr>
      <t xml:space="preserve">Un personne peut </t>
    </r>
    <r>
      <rPr>
        <sz val="11"/>
        <rFont val="Calibri"/>
        <family val="2"/>
        <scheme val="minor"/>
      </rPr>
      <t>désormais</t>
    </r>
    <r>
      <rPr>
        <b/>
        <sz val="11"/>
        <rFont val="Calibri"/>
        <family val="2"/>
        <scheme val="minor"/>
      </rPr>
      <t xml:space="preserve"> payer pour plusieurs</t>
    </r>
    <r>
      <rPr>
        <sz val="11"/>
        <rFont val="Calibri"/>
        <family val="2"/>
        <scheme val="minor"/>
      </rPr>
      <t>, qui ne sont pas dans le tableau - pratique pour les couples !</t>
    </r>
  </si>
  <si>
    <t xml:space="preserve">  f
  g
  h</t>
  </si>
  <si>
    <t>4. Notes</t>
  </si>
  <si>
    <t>moy.</t>
  </si>
  <si>
    <t xml:space="preserve"> cliquez pour activer/désactiver</t>
  </si>
  <si>
    <t xml:space="preserve"> Les noms sont renseignés,</t>
  </si>
  <si>
    <t xml:space="preserve"> Préparer le tableau !</t>
  </si>
  <si>
    <r>
      <t xml:space="preserve">Il est désormais </t>
    </r>
    <r>
      <rPr>
        <b/>
        <sz val="11"/>
        <rFont val="Calibri"/>
        <family val="2"/>
        <scheme val="minor"/>
      </rPr>
      <t>possible d'activer et de désactiver les info bulles</t>
    </r>
    <r>
      <rPr>
        <sz val="11"/>
        <rFont val="Calibri"/>
        <family val="2"/>
        <scheme val="minor"/>
      </rPr>
      <t xml:space="preserve"> d'aide à l'aide du bouton 'Aide'</t>
    </r>
  </si>
  <si>
    <t>Modifications additionnelles</t>
  </si>
  <si>
    <t>La colonne du verrou est désormais formatée avec des lignes à bandes pour une meilleure lisibilité du tableau</t>
  </si>
  <si>
    <t>Il suffit de mettre plusieurs croix ('x') dans la colonne voulue. Cela permet également de pondérer les dépenses. Se référer au mode d'emploi pour plus d'informations</t>
  </si>
  <si>
    <t>Cela permet d'éviter des erreurs de manipulation coûteuses en temps de calcul</t>
  </si>
  <si>
    <t>Ajout de deux DLLs nécessaires au bon fonctionnement de l'EXE pour le calcul du solde, sous Windows XP</t>
  </si>
  <si>
    <r>
      <t xml:space="preserve">Création de l'onglet </t>
    </r>
    <r>
      <rPr>
        <b/>
        <sz val="11"/>
        <rFont val="Calibri"/>
        <family val="2"/>
        <scheme val="minor"/>
      </rPr>
      <t>FAQ</t>
    </r>
    <r>
      <rPr>
        <sz val="11"/>
        <rFont val="Calibri"/>
        <family val="2"/>
        <scheme val="minor"/>
      </rPr>
      <t xml:space="preserve"> (Foire aux Questions)</t>
    </r>
  </si>
  <si>
    <t>Foire Aux Questions</t>
  </si>
  <si>
    <t>Sommaire</t>
  </si>
  <si>
    <t>Valeurs arrondies ou valeurs exactes ?</t>
  </si>
  <si>
    <t>Comment prendre en compte la présence d'un couple partageant le même budget ?</t>
  </si>
  <si>
    <t>Comment pondérer les dépenses ?</t>
  </si>
  <si>
    <r>
      <rPr>
        <b/>
        <sz val="11"/>
        <rFont val="Calibri"/>
        <family val="2"/>
        <scheme val="minor"/>
      </rPr>
      <t>Cas pratique</t>
    </r>
    <r>
      <rPr>
        <sz val="11"/>
        <rFont val="Calibri"/>
        <family val="2"/>
        <scheme val="minor"/>
      </rPr>
      <t xml:space="preserve"> : Vous partez en vacances avec Shrek et celui-ci mange... comme un ogre justement !</t>
    </r>
  </si>
  <si>
    <t>En activant le verrou sur les lignes déjà remplies, Manu s'assure que son chat ne perturbera pas l'affection des dépenses !</t>
  </si>
  <si>
    <r>
      <t xml:space="preserve">Les </t>
    </r>
    <r>
      <rPr>
        <b/>
        <sz val="11"/>
        <rFont val="Calibri"/>
        <family val="2"/>
        <scheme val="minor"/>
      </rPr>
      <t>valeurs</t>
    </r>
    <r>
      <rPr>
        <sz val="11"/>
        <rFont val="Calibri"/>
        <family val="2"/>
        <scheme val="minor"/>
      </rPr>
      <t xml:space="preserve"> sont </t>
    </r>
    <r>
      <rPr>
        <b/>
        <sz val="11"/>
        <rFont val="Calibri"/>
        <family val="2"/>
        <scheme val="minor"/>
      </rPr>
      <t>arrondies à l'affichage</t>
    </r>
    <r>
      <rPr>
        <sz val="11"/>
        <rFont val="Calibri"/>
        <family val="2"/>
        <scheme val="minor"/>
      </rPr>
      <t>, à la fois dans le tableau de bord et dans le tableau des versements.</t>
    </r>
  </si>
  <si>
    <r>
      <t xml:space="preserve">Pour </t>
    </r>
    <r>
      <rPr>
        <b/>
        <sz val="11"/>
        <rFont val="Calibri"/>
        <family val="2"/>
        <scheme val="minor"/>
      </rPr>
      <t>activer un verrou</t>
    </r>
    <r>
      <rPr>
        <sz val="11"/>
        <rFont val="Calibri"/>
        <family val="2"/>
        <scheme val="minor"/>
      </rPr>
      <t xml:space="preserve"> sur une ligne donnée, il suffit d'appuyer dans la colonne Q de cette même ligne. Il est aussi possible d'appuyer sur 'Ctrl+l' pour activer le verrou de la ligne active.</t>
    </r>
  </si>
  <si>
    <r>
      <t xml:space="preserve">Vous pouvez lui attribuer une part plus importante des dépenses en mettant plus de croix ('x') dans sa colonne pour les dépenses liés à la nourriture. Si vous êtes 3, en comptant Shrek, et que vous </t>
    </r>
    <r>
      <rPr>
        <b/>
        <sz val="11"/>
        <rFont val="Calibri"/>
        <family val="2"/>
        <scheme val="minor"/>
      </rPr>
      <t>mettez deux croix</t>
    </r>
    <r>
      <rPr>
        <sz val="11"/>
        <rFont val="Calibri"/>
        <family val="2"/>
        <scheme val="minor"/>
      </rPr>
      <t xml:space="preserve"> ('xx') dans sa colonne, il payera alors la moitié des dépenses
</t>
    </r>
    <r>
      <rPr>
        <i/>
        <sz val="11"/>
        <rFont val="Calibri"/>
        <family val="2"/>
        <scheme val="minor"/>
      </rPr>
      <t>(2 croix / 4 croix = 50%)</t>
    </r>
  </si>
  <si>
    <r>
      <t xml:space="preserve">Si JD et Camille partagent le </t>
    </r>
    <r>
      <rPr>
        <b/>
        <sz val="11"/>
        <rFont val="Calibri"/>
        <family val="2"/>
        <scheme val="minor"/>
      </rPr>
      <t>même budget</t>
    </r>
    <r>
      <rPr>
        <sz val="11"/>
        <rFont val="Calibri"/>
        <family val="2"/>
        <scheme val="minor"/>
      </rPr>
      <t>, vous pouvez n'</t>
    </r>
    <r>
      <rPr>
        <b/>
        <sz val="11"/>
        <rFont val="Calibri"/>
        <family val="2"/>
        <scheme val="minor"/>
      </rPr>
      <t xml:space="preserve">inscrire </t>
    </r>
    <r>
      <rPr>
        <sz val="11"/>
        <rFont val="Calibri"/>
        <family val="2"/>
        <scheme val="minor"/>
      </rPr>
      <t>que</t>
    </r>
    <r>
      <rPr>
        <b/>
        <sz val="11"/>
        <rFont val="Calibri"/>
        <family val="2"/>
        <scheme val="minor"/>
      </rPr>
      <t xml:space="preserve"> le nom de l'un d'entre eux </t>
    </r>
    <r>
      <rPr>
        <sz val="11"/>
        <rFont val="Calibri"/>
        <family val="2"/>
        <scheme val="minor"/>
      </rPr>
      <t xml:space="preserve">et </t>
    </r>
    <r>
      <rPr>
        <b/>
        <sz val="11"/>
        <rFont val="Calibri"/>
        <family val="2"/>
        <scheme val="minor"/>
      </rPr>
      <t xml:space="preserve">mettre deux croix </t>
    </r>
    <r>
      <rPr>
        <sz val="11"/>
        <rFont val="Calibri"/>
        <family val="2"/>
        <scheme val="minor"/>
      </rPr>
      <t>('xx') dans la colonne de celui-ci pour chaque dépense effectuée dont ils bénéficient tous deux. Si la dépense ne concerne que l'un d'entre eux, il suffit de ne mettre qu'une seule croix ('x').</t>
    </r>
  </si>
  <si>
    <r>
      <t xml:space="preserve">L'exécutable calcule la </t>
    </r>
    <r>
      <rPr>
        <b/>
        <sz val="11"/>
        <rFont val="Calibri"/>
        <family val="2"/>
        <scheme val="minor"/>
      </rPr>
      <t>solution optimale</t>
    </r>
    <r>
      <rPr>
        <sz val="11"/>
        <rFont val="Calibri"/>
        <family val="2"/>
        <scheme val="minor"/>
      </rPr>
      <t>, celle qui nécessite le mois de versements pour lisser les dépenses. De ce fait, il est possible que vous donniez 15 € à Sébastien, plutôt que de les donner à quelqu'un d'autre, qui, à son tour, les donnera à Sébastien.</t>
    </r>
  </si>
  <si>
    <t>Dois-je noter mes dépenses personnelles ?</t>
  </si>
  <si>
    <t>Je paye une dépense pour le groupe, dois-je mettre une croix dans ma colonne ?</t>
  </si>
  <si>
    <r>
      <t>Seulement si vous voulez que la consommation de votre budget prenne cette dépense en compte. Cela n'a</t>
    </r>
    <r>
      <rPr>
        <b/>
        <sz val="11"/>
        <rFont val="Calibri"/>
        <family val="2"/>
        <scheme val="minor"/>
      </rPr>
      <t xml:space="preserve"> aucune influence sur les soldes</t>
    </r>
    <r>
      <rPr>
        <sz val="11"/>
        <rFont val="Calibri"/>
        <family val="2"/>
        <scheme val="minor"/>
      </rPr>
      <t>.</t>
    </r>
  </si>
  <si>
    <r>
      <t xml:space="preserve">Oui ! </t>
    </r>
    <r>
      <rPr>
        <sz val="11"/>
        <rFont val="Calibri"/>
        <family val="2"/>
        <scheme val="minor"/>
      </rPr>
      <t>A partir du moment où une personne bénéficie de la dépense, on doit mettre une croix ('x') dans sa colonne. Si vous ne mettez pas de croix dans votre colonne, cela revient à ce que les autres vous offrent votre part.</t>
    </r>
  </si>
  <si>
    <t>Lissage des dépenses</t>
  </si>
  <si>
    <t>Tableau de bord</t>
  </si>
  <si>
    <t>Un problème ?  Jetez un œil aux onglets "Mode d'emploi" et "FAQ"</t>
  </si>
  <si>
    <t xml:space="preserve"> Version 2.0</t>
  </si>
  <si>
    <r>
      <t xml:space="preserve">Pour autant, les </t>
    </r>
    <r>
      <rPr>
        <b/>
        <sz val="11"/>
        <rFont val="Calibri"/>
        <family val="2"/>
        <scheme val="minor"/>
      </rPr>
      <t>calculs</t>
    </r>
    <r>
      <rPr>
        <sz val="11"/>
        <rFont val="Calibri"/>
        <family val="2"/>
        <scheme val="minor"/>
      </rPr>
      <t xml:space="preserve"> sont effectués avec les </t>
    </r>
    <r>
      <rPr>
        <b/>
        <sz val="11"/>
        <rFont val="Calibri"/>
        <family val="2"/>
        <scheme val="minor"/>
      </rPr>
      <t>valeurs exactes</t>
    </r>
    <r>
      <rPr>
        <sz val="11"/>
        <rFont val="Calibri"/>
        <family val="2"/>
        <scheme val="minor"/>
      </rPr>
      <t>, comme en témoigne la solution proposée lors du lissage des dépenses.</t>
    </r>
  </si>
  <si>
    <t>Qu'est-ce que le lissage des dépenses ?</t>
  </si>
  <si>
    <r>
      <rPr>
        <b/>
        <i/>
        <sz val="11"/>
        <rFont val="Calibri"/>
        <family val="2"/>
        <scheme val="minor"/>
      </rPr>
      <t xml:space="preserve">  a</t>
    </r>
    <r>
      <rPr>
        <b/>
        <sz val="11"/>
        <rFont val="Calibri"/>
        <family val="2"/>
        <scheme val="minor"/>
      </rPr>
      <t xml:space="preserve">
  b
  c
  d
  e
</t>
    </r>
  </si>
  <si>
    <r>
      <rPr>
        <b/>
        <i/>
        <sz val="11"/>
        <rFont val="Calibri"/>
        <family val="2"/>
        <scheme val="minor"/>
      </rPr>
      <t>Le budget</t>
    </r>
    <r>
      <rPr>
        <sz val="11"/>
        <rFont val="Calibri"/>
        <family val="2"/>
        <scheme val="minor"/>
      </rPr>
      <t xml:space="preserve">
Pour activer les indicateurs de budget, il suffit de renseigner le budget de chacun à la colonne B.
</t>
    </r>
    <r>
      <rPr>
        <b/>
        <sz val="11"/>
        <rFont val="Calibri"/>
        <family val="2"/>
        <scheme val="minor"/>
      </rPr>
      <t>Le lissage des dépenses</t>
    </r>
    <r>
      <rPr>
        <sz val="11"/>
        <rFont val="Calibri"/>
        <family val="2"/>
        <scheme val="minor"/>
      </rPr>
      <t xml:space="preserve">
Une fois les vacances terminées, il va falloir faire en sorte que ceux qui doivent de l'argent aux autres les remboursent. C’est dans cette optique que le bouton 'Lissage des dépenses' vous propose la solution la plus efficace (celle qui nécessite le moins de versements) pour effectuer cette tâche. On obtiendra quelque chose comme A verse x € à B, C verse y € à B, D verse  z €  à E, etc.
</t>
    </r>
    <r>
      <rPr>
        <b/>
        <sz val="11"/>
        <color theme="9"/>
        <rFont val="Calibri"/>
        <family val="2"/>
        <scheme val="minor"/>
      </rPr>
      <t xml:space="preserve">Note </t>
    </r>
    <r>
      <rPr>
        <sz val="11"/>
        <rFont val="Calibri"/>
        <family val="2"/>
        <scheme val="minor"/>
      </rPr>
      <t xml:space="preserve">: Le lissage évite les versements inutiles du type A verse 10€ à B et B 10€ à C.
Au lieu de cela, A va directement verser 10€ à C :)
</t>
    </r>
    <r>
      <rPr>
        <b/>
        <i/>
        <sz val="11"/>
        <rFont val="Calibri"/>
        <family val="2"/>
        <scheme val="minor"/>
      </rPr>
      <t>Puis-je modifier la structure du classeur ?</t>
    </r>
    <r>
      <rPr>
        <sz val="11"/>
        <rFont val="Calibri"/>
        <family val="2"/>
        <scheme val="minor"/>
      </rPr>
      <t xml:space="preserve">
Oui !
Si de nombreuses cellules sont verrouillées, c’est simplement  pour assurer le bon fonctionnement du classeur.
Si toutefois vous vouliez les modifier, ou décortiquer le classeur, libre à vous !
Si vous comptez rajouter des fonctionnalités, ou avez tout simplement de bonnes idées, n’hésitez pas à prendre contact avec moi, mes coordonnées sont en bas de page.</t>
    </r>
  </si>
  <si>
    <r>
      <rPr>
        <b/>
        <sz val="11"/>
        <color theme="3"/>
        <rFont val="Calibri"/>
        <family val="2"/>
        <scheme val="minor"/>
      </rPr>
      <t>Note sur l’utilisation des macros VBA dans ce classeur</t>
    </r>
    <r>
      <rPr>
        <sz val="11"/>
        <rFont val="Calibri"/>
        <family val="2"/>
        <scheme val="minor"/>
      </rPr>
      <t xml:space="preserve">
Les  macros servent au  déclenchement d’actions lorsque vous cliquez sur des boutons et cellules déterminés.
Vous pouvez donc les activer l’esprit tranquille :)
</t>
    </r>
    <r>
      <rPr>
        <b/>
        <sz val="11"/>
        <color theme="9"/>
        <rFont val="Calibri"/>
        <family val="2"/>
        <scheme val="minor"/>
      </rPr>
      <t xml:space="preserve">Astuce </t>
    </r>
    <r>
      <rPr>
        <sz val="11"/>
        <rFont val="Calibri"/>
        <family val="2"/>
        <scheme val="minor"/>
      </rPr>
      <t>: si les info-bulles d'aide vous gênent, n'hésitez pas à les  désactiver grâce au bouton 'Aide' situé sous le tableau de Bord.</t>
    </r>
  </si>
  <si>
    <r>
      <rPr>
        <b/>
        <sz val="11"/>
        <rFont val="Calibri"/>
        <family val="2"/>
        <scheme val="minor"/>
      </rPr>
      <t>Activer les macros</t>
    </r>
    <r>
      <rPr>
        <sz val="11"/>
        <rFont val="Calibri"/>
        <family val="2"/>
        <scheme val="minor"/>
      </rPr>
      <t xml:space="preserve"> en cliquant sur le bouton 'Options' sous le ruban, sélectionnez 'Activer ce contenu' puis cliquez sur 'Ok'
Renseignez votre prénom ainsi que celui des personnes vous accompagnant en E4, E5, E6, etc.
L'ordre n'a pas d'importance, l'étape suivante les triera par ordre alphabétique
</t>
    </r>
    <r>
      <rPr>
        <b/>
        <sz val="11"/>
        <rFont val="Calibri"/>
        <family val="2"/>
        <scheme val="minor"/>
      </rPr>
      <t>Appuyez sur le bouton 'Préparez le tableau !'</t>
    </r>
    <r>
      <rPr>
        <sz val="11"/>
        <rFont val="Calibri"/>
        <family val="2"/>
        <scheme val="minor"/>
      </rPr>
      <t xml:space="preserve">
Complétez le 'Tableau des versements' :
Pour chaque dépense, 
1. Renseignez le montant de la dépense (col. D),
2. Renseignez le nom de celui l'ayant payé (col. E),
3. Cliquez dans les colonnes correspondant aux bénéficiaires de cette dépense, de manière à y inscrire une croix ('x').
N'oubliez pas de mettre une croix dans la colonne de celui qui a payé si cette dépense a aussi été faite pour lui
Sinon, cela reviendrait à ce que les autres lui financent sa part !
</t>
    </r>
    <r>
      <rPr>
        <b/>
        <sz val="11"/>
        <color theme="9"/>
        <rFont val="Calibri"/>
        <family val="2"/>
        <scheme val="minor"/>
      </rPr>
      <t>Nouveau !</t>
    </r>
    <r>
      <rPr>
        <sz val="11"/>
        <rFont val="Calibri"/>
        <family val="2"/>
        <scheme val="minor"/>
      </rPr>
      <t xml:space="preserve"> Vous pouvez mettre plusieurs croix, avec ou sans espace, pour indiquer que cette personne paye pour plusieurs personnes, ne figurant pas dans le tableau.
Cette fonctionnalité est très utile dans le cadre du </t>
    </r>
    <r>
      <rPr>
        <b/>
        <sz val="11"/>
        <rFont val="Calibri"/>
        <family val="2"/>
        <scheme val="minor"/>
      </rPr>
      <t>budget d'un couple</t>
    </r>
    <r>
      <rPr>
        <sz val="11"/>
        <rFont val="Calibri"/>
        <family val="2"/>
        <scheme val="minor"/>
      </rPr>
      <t xml:space="preserve">, ou tout simplement pour </t>
    </r>
    <r>
      <rPr>
        <b/>
        <sz val="11"/>
        <rFont val="Calibri"/>
        <family val="2"/>
        <scheme val="minor"/>
      </rPr>
      <t xml:space="preserve">pondérer les dépenses </t>
    </r>
    <r>
      <rPr>
        <sz val="11"/>
        <rFont val="Calibri"/>
        <family val="2"/>
        <scheme val="minor"/>
      </rPr>
      <t xml:space="preserve">:)
</t>
    </r>
    <r>
      <rPr>
        <i/>
        <sz val="11"/>
        <rFont val="Calibri"/>
        <family val="2"/>
        <scheme val="minor"/>
      </rPr>
      <t>La FAQ vous en dira plus sur cette fonctionnalité !</t>
    </r>
    <r>
      <rPr>
        <sz val="11"/>
        <rFont val="Calibri"/>
        <family val="2"/>
        <scheme val="minor"/>
      </rPr>
      <t xml:space="preserve">
Activez le verrou une fois la ligne de dépense remplie en cliquant dans la colonne Q.
De cette manière, vous éviterez de modifier par erreur cette ligne.
Voilà, vous avez compris le principe ! Vous pouvez partir en vacances avec  tous vos amis :)
Rendez-vous dans la section suivante pour découvrir des fonctionnalités supplémentaires !
</t>
    </r>
  </si>
  <si>
    <r>
      <t>Le lissage des dépenses va vous indiquer la manière optimale</t>
    </r>
    <r>
      <rPr>
        <sz val="10"/>
        <rFont val="Calibri"/>
        <family val="2"/>
        <scheme val="minor"/>
      </rPr>
      <t>*</t>
    </r>
    <r>
      <rPr>
        <sz val="11"/>
        <rFont val="Calibri"/>
        <family val="2"/>
        <scheme val="minor"/>
      </rPr>
      <t xml:space="preserve"> de rembourser ceux qui doivent l'être.
Cela répond à la délicate question </t>
    </r>
    <r>
      <rPr>
        <b/>
        <sz val="11"/>
        <rFont val="Calibri"/>
        <family val="2"/>
        <scheme val="minor"/>
      </rPr>
      <t xml:space="preserve">'Qui doit combien à qui ?'
</t>
    </r>
    <r>
      <rPr>
        <b/>
        <sz val="10"/>
        <rFont val="Calibri"/>
        <family val="2"/>
        <scheme val="minor"/>
      </rPr>
      <t xml:space="preserve"> </t>
    </r>
    <r>
      <rPr>
        <i/>
        <sz val="10"/>
        <rFont val="Calibri"/>
        <family val="2"/>
        <scheme val="minor"/>
      </rPr>
      <t>*le nombre de versements est minimisé - voir la FAQ suivante pour plus d'informations</t>
    </r>
  </si>
  <si>
    <r>
      <rPr>
        <b/>
        <sz val="11"/>
        <rFont val="Calibri"/>
        <family val="2"/>
        <scheme val="minor"/>
      </rPr>
      <t xml:space="preserve">Cas pratique </t>
    </r>
    <r>
      <rPr>
        <sz val="11"/>
        <rFont val="Calibri"/>
        <family val="2"/>
        <scheme val="minor"/>
      </rPr>
      <t>: Vous revenez de vacances et utilisez la fonction dédiée pour 'lisser' les dépenses. Seulement voilà, il est indiqué que vous devez 15 € à Sébastien, mais il ne vous a rien payé du voyage…</t>
    </r>
  </si>
  <si>
    <t>Lissage des dépenses : je dois verser 10€ à Seb mais je ne lui dois rien !</t>
  </si>
  <si>
    <t>version 2.0</t>
  </si>
  <si>
    <t>Voir les onglets 'Mode d'emploi' et 'FAQ'</t>
  </si>
  <si>
    <t xml:space="preserve">TOUTES les données seront supprimées
</t>
  </si>
  <si>
    <t>Remise à zéro</t>
  </si>
  <si>
    <t>Un des indicateurs passe au rouge…</t>
  </si>
  <si>
    <t>Un des indicateurs est passé au rouge…</t>
  </si>
  <si>
    <t>Le verrou, pour quoi faire ?</t>
  </si>
  <si>
    <t>Vers le haut du classeur</t>
  </si>
  <si>
    <r>
      <rPr>
        <b/>
        <sz val="11"/>
        <rFont val="Calibri"/>
        <family val="2"/>
        <scheme val="minor"/>
      </rPr>
      <t xml:space="preserve">Intégration de la fonction couverte par l'éxécutable </t>
    </r>
    <r>
      <rPr>
        <sz val="11"/>
        <rFont val="Calibri"/>
        <family val="2"/>
        <scheme val="minor"/>
      </rPr>
      <t xml:space="preserve">dans le classeur Excel. Le classeur permet désormais de gérer les dépenses </t>
    </r>
    <r>
      <rPr>
        <u/>
        <sz val="11"/>
        <rFont val="Calibri"/>
        <family val="2"/>
        <scheme val="minor"/>
      </rPr>
      <t>et</t>
    </r>
    <r>
      <rPr>
        <sz val="11"/>
        <rFont val="Calibri"/>
        <family val="2"/>
        <scheme val="minor"/>
      </rPr>
      <t xml:space="preserve"> de les lisser</t>
    </r>
  </si>
  <si>
    <r>
      <rPr>
        <b/>
        <sz val="11"/>
        <rFont val="Calibri"/>
        <family val="2"/>
        <scheme val="minor"/>
      </rPr>
      <t xml:space="preserve">Nouveau </t>
    </r>
    <r>
      <rPr>
        <sz val="11"/>
        <rFont val="Calibri"/>
        <family val="2"/>
        <scheme val="minor"/>
      </rPr>
      <t xml:space="preserve">: il est désormais possible de </t>
    </r>
    <r>
      <rPr>
        <b/>
        <sz val="11"/>
        <rFont val="Calibri"/>
        <family val="2"/>
        <scheme val="minor"/>
      </rPr>
      <t>verrouiller/déverrouiller la ligne active</t>
    </r>
    <r>
      <rPr>
        <sz val="11"/>
        <rFont val="Calibri"/>
        <family val="2"/>
        <scheme val="minor"/>
      </rPr>
      <t xml:space="preserve"> par le </t>
    </r>
    <r>
      <rPr>
        <b/>
        <sz val="11"/>
        <rFont val="Calibri"/>
        <family val="2"/>
        <scheme val="minor"/>
      </rPr>
      <t xml:space="preserve">raccourci  </t>
    </r>
    <r>
      <rPr>
        <b/>
        <sz val="11"/>
        <rFont val="Segoe Print"/>
      </rPr>
      <t>Ctrl+l</t>
    </r>
    <r>
      <rPr>
        <b/>
        <sz val="11"/>
        <rFont val="Calibri"/>
        <family val="2"/>
        <scheme val="minor"/>
      </rPr>
      <t xml:space="preserve">  </t>
    </r>
    <r>
      <rPr>
        <sz val="11"/>
        <rFont val="Calibri"/>
        <family val="2"/>
        <scheme val="minor"/>
      </rPr>
      <t>('l' comme 'lock')</t>
    </r>
  </si>
  <si>
    <r>
      <rPr>
        <b/>
        <sz val="11"/>
        <rFont val="Calibri"/>
        <family val="2"/>
        <scheme val="minor"/>
      </rPr>
      <t xml:space="preserve">Correction </t>
    </r>
    <r>
      <rPr>
        <sz val="11"/>
        <rFont val="Calibri"/>
        <family val="2"/>
        <scheme val="minor"/>
      </rPr>
      <t>:</t>
    </r>
    <r>
      <rPr>
        <b/>
        <sz val="11"/>
        <rFont val="Calibri"/>
        <family val="2"/>
        <scheme val="minor"/>
      </rPr>
      <t xml:space="preserve"> </t>
    </r>
    <r>
      <rPr>
        <sz val="11"/>
        <rFont val="Calibri"/>
        <family val="2"/>
        <scheme val="minor"/>
      </rPr>
      <t>un bug affectant le budget de la 7ème personne a été corrigé</t>
    </r>
  </si>
  <si>
    <t>Colonne1</t>
  </si>
  <si>
    <t>Colonne2</t>
  </si>
  <si>
    <t>Colonne3</t>
  </si>
  <si>
    <t>Colonne4</t>
  </si>
  <si>
    <t>Colonne5</t>
  </si>
  <si>
    <t>Colonne6</t>
  </si>
  <si>
    <t>Colonne7</t>
  </si>
  <si>
    <t>Colonne8</t>
  </si>
  <si>
    <t>Colonne9</t>
  </si>
  <si>
    <t>Colonne10</t>
  </si>
  <si>
    <r>
      <rPr>
        <b/>
        <sz val="11"/>
        <rFont val="Calibri"/>
        <family val="2"/>
        <scheme val="minor"/>
      </rPr>
      <t>Cas pratique</t>
    </r>
    <r>
      <rPr>
        <sz val="11"/>
        <rFont val="Calibri"/>
        <family val="2"/>
        <scheme val="minor"/>
      </rPr>
      <t xml:space="preserve"> : Manu gère les dépenses de votre voyage grâce à Comptes Vacances. Il a activé les macros et ajoute donc des croix ('x') d'un simple clic dans le tableau. Mais soudain un copain a besoin de Manu, et celui-ci descend pour l'aider. Son chat (Manu a un chat) en profite bien logiquement pour jouer avec la souris de son PC et ajoute (ou supprime) des croix dans le tableau des versements. Manu ne s'en aperçoit pas tout de suite et doit reprendre l'intégralité des dépenses pour vérifier qu'elles ont étés bien affectées.</t>
    </r>
  </si>
  <si>
    <t>Des indicateurs de bon fonctionnement font leur retour dans les cellules D14 &amp; D15. Voir la FAQ pour plus d'infos</t>
  </si>
  <si>
    <r>
      <t xml:space="preserve">Si un des indicateurs (ou les deux) passe(nt) au rouge, le bon fonctionnement du classeur est compromis.
</t>
    </r>
    <r>
      <rPr>
        <i/>
        <sz val="11"/>
        <rFont val="Calibri"/>
        <family val="2"/>
        <scheme val="minor"/>
      </rPr>
      <t>Causes probables:</t>
    </r>
    <r>
      <rPr>
        <sz val="11"/>
        <rFont val="Calibri"/>
        <family val="2"/>
        <scheme val="minor"/>
      </rPr>
      <t xml:space="preserve">
</t>
    </r>
    <r>
      <rPr>
        <b/>
        <sz val="11"/>
        <rFont val="Calibri"/>
        <family val="2"/>
        <scheme val="minor"/>
      </rPr>
      <t>Des croix ('x') sont mal placées dans le tableau</t>
    </r>
    <r>
      <rPr>
        <sz val="11"/>
        <rFont val="Calibri"/>
        <family val="2"/>
        <scheme val="minor"/>
      </rPr>
      <t>. Vérifier que des croix ne sont pas placées dans des colonnes vides (sans nom à la ligne 22),
Le montant ou le nom du payeur ne sont pas renseignées sur toutes les lignes où figurent des croix.
Si cela ne résout pas le problème, essayez de rechargez le classeur (sans sauvegarder) pour revenir à une version antérieure.
En dernier ressort, il vous est toujours possible de retélécharger ce classeur et de copier-coller les données du tableau.</t>
    </r>
  </si>
  <si>
    <t>Désactiver le verrou</t>
  </si>
  <si>
    <t>Info bulles d'aide activées</t>
  </si>
  <si>
    <t>Mes classeurs pour Excel 2007</t>
  </si>
  <si>
    <r>
      <t xml:space="preserve">Tous </t>
    </r>
    <r>
      <rPr>
        <b/>
        <sz val="11"/>
        <color theme="1"/>
        <rFont val="Calibri"/>
        <family val="2"/>
        <scheme val="minor"/>
      </rPr>
      <t>ces classeurs sont entièrement gratuits</t>
    </r>
    <r>
      <rPr>
        <sz val="10"/>
        <rFont val="Arial"/>
      </rPr>
      <t xml:space="preserve">, au téléchargement comme à l'usage. Si vous avez payé un de ces fichiers, merci de me contacter. Ceci dit, </t>
    </r>
    <r>
      <rPr>
        <b/>
        <sz val="11"/>
        <color theme="1"/>
        <rFont val="Calibri"/>
        <family val="2"/>
        <scheme val="minor"/>
      </rPr>
      <t>Excel 2007 est requis</t>
    </r>
    <r>
      <rPr>
        <sz val="10"/>
        <rFont val="Arial"/>
      </rPr>
      <t>. Certains classeurs peuvent fonctionner avec une version antérieure, au prix d'un affichage dégradé (comprenez : 'moche' :).</t>
    </r>
  </si>
  <si>
    <t>Comptes Cool'loc</t>
  </si>
  <si>
    <t>version 1.0</t>
  </si>
  <si>
    <t>Un classeur Excel gratuit pour gérer les comptes de sa collocation :)</t>
  </si>
  <si>
    <t>Vous vivez en collocation et vous en avez marre de noter des dépenses à la va-vite sur la porte du frigo ? Comptes Cool'loc devrait pouvoir vous aider !</t>
  </si>
  <si>
    <t>Comptes Cool'loc gère jusqu'à 6 personnes et un nombre de dépenses illimité (&gt; 100 000).</t>
  </si>
  <si>
    <t>Télécharger Comptes Cool'loc 1.0</t>
  </si>
  <si>
    <t>Comptes Vacances</t>
  </si>
  <si>
    <t>Un classeur Excel destiné à ceux qui partent en vacances avec leurs amis :)</t>
  </si>
  <si>
    <t>Ce logiciel s'adresse à tous ceux qui, après avoir passé des vacances entre amis, veulent répondre à la traditionnelle question : "Qui doit combien à qui ?"
Posez votre crayon et votre feuille de papier, Excel est là pour vous aider !</t>
  </si>
  <si>
    <t>Comptes Vacances gère jusqu'à 10 personnes et 100 dépenses, avec la possibilité de les pondérer.</t>
  </si>
  <si>
    <t>Télécharger Comptes Vacances 2.0</t>
  </si>
  <si>
    <t>Vocabulary List</t>
  </si>
  <si>
    <t>version 1.01</t>
  </si>
  <si>
    <t>Un classeur Excel 2007 pour gérer sa liste de vocabulaire simplement</t>
  </si>
  <si>
    <t>Ce classeur Excel vous permet de consigner les mots de vocabulaires que vous voulez garder à portée de clic !
Doté d'une interface claire et colorée, de fonctions de recherche, de Quiz (avec indice), il est le compagnon idéal des polyglottes :)</t>
  </si>
  <si>
    <t>Télécharger Vocabulary List 1.01</t>
  </si>
  <si>
    <t>N'hésitez pas à m'envoyer un mail pour me faire part de vos questions ou suggestions !
Anthony Page-Schmittzehe</t>
  </si>
  <si>
    <t>page.anthony@gmail.com</t>
  </si>
  <si>
    <t>twitter.com/anthonpa</t>
  </si>
  <si>
    <t>Ce classeur utilise des fonctionnalités exclusives à la version 2007 de Microsoft Office system.
J'espère que ce classeur vous permettra de gérer plus simplement les questions financières en vacances :)
N'hésitez pas à redistribuer ce classeur Excel librement ! 
Bonnes Vacances à tous,
Anthony Page-Schmittzehe</t>
  </si>
  <si>
    <t>Ce classeur a pour objectif de simplifier les comptes  en vacances, lorsque vous partez avec une bande d’amis. 
Il vous permet de gérer l’ensemble des dépenses, qu’elles soient  faites pour l’ensemble du groupe ou simplement pour une partie.</t>
  </si>
  <si>
    <r>
      <rPr>
        <sz val="8"/>
        <color theme="0" tint="-0.499984740745262"/>
        <rFont val="Calibri"/>
        <family val="2"/>
        <scheme val="minor"/>
      </rPr>
      <t xml:space="preserve">Vous cherchez une version adaptée à la colocation ? Essayez  </t>
    </r>
    <r>
      <rPr>
        <u/>
        <sz val="8"/>
        <color theme="0" tint="-0.499984740745262"/>
        <rFont val="Calibri"/>
        <family val="2"/>
        <scheme val="minor"/>
      </rPr>
      <t>Comptes Cool'loc !</t>
    </r>
  </si>
</sst>
</file>

<file path=xl/styles.xml><?xml version="1.0" encoding="utf-8"?>
<styleSheet xmlns="http://schemas.openxmlformats.org/spreadsheetml/2006/main">
  <numFmts count="9">
    <numFmt numFmtId="43" formatCode="_-* #,##0.00\ _€_-;\-* #,##0.00\ _€_-;_-* &quot;-&quot;??\ _€_-;_-@_-"/>
    <numFmt numFmtId="164" formatCode="_-* #,##0.00\ &quot;F&quot;_-;\-* #,##0.00\ &quot;F&quot;_-;_-* &quot;-&quot;??\ &quot;F&quot;_-;_-@_-"/>
    <numFmt numFmtId="165" formatCode="_-* #,##0.00\ [$€]_-;\-* #,##0.00\ [$€]_-;_-* &quot;-&quot;??\ [$€]_-;_-@_-"/>
    <numFmt numFmtId="166" formatCode="_-* #,##0\ [$€]_-;\-* #,##0\ [$€]_-;_-* &quot;-&quot;??\ [$€]_-;_-@_-"/>
    <numFmt numFmtId="167" formatCode="_-* #,##0\ [$€-40C]_-;\-* #,##0\ [$€-40C]_-;_-* &quot;-&quot;??\ [$€-40C]_-;_-@_-"/>
    <numFmt numFmtId="168" formatCode="#,##0\ &quot;€&quot;"/>
    <numFmt numFmtId="169" formatCode="#,##0.000\ &quot;€&quot;"/>
    <numFmt numFmtId="170" formatCode="#,##0.0\ &quot;€&quot;"/>
    <numFmt numFmtId="171" formatCode="[$-40C]d\-mmm;@"/>
  </numFmts>
  <fonts count="59">
    <font>
      <sz val="10"/>
      <name val="Arial"/>
    </font>
    <font>
      <sz val="11"/>
      <color theme="1"/>
      <name val="Calibri"/>
      <family val="2"/>
      <scheme val="minor"/>
    </font>
    <font>
      <sz val="10"/>
      <color theme="1"/>
      <name val="Calibri"/>
      <family val="2"/>
      <scheme val="minor"/>
    </font>
    <font>
      <sz val="10"/>
      <color theme="1"/>
      <name val="Calibri"/>
      <family val="2"/>
      <scheme val="minor"/>
    </font>
    <font>
      <sz val="10"/>
      <name val="Arial"/>
      <family val="2"/>
    </font>
    <font>
      <sz val="11"/>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theme="0"/>
      <name val="Calibri"/>
      <family val="2"/>
      <scheme val="minor"/>
    </font>
    <font>
      <sz val="8"/>
      <name val="Calibri"/>
      <family val="2"/>
      <scheme val="minor"/>
    </font>
    <font>
      <sz val="8"/>
      <color theme="1"/>
      <name val="Calibri"/>
      <family val="2"/>
      <scheme val="minor"/>
    </font>
    <font>
      <i/>
      <sz val="8"/>
      <color theme="1"/>
      <name val="Calibri"/>
      <family val="2"/>
      <scheme val="minor"/>
    </font>
    <font>
      <b/>
      <sz val="10"/>
      <name val="Calibri"/>
      <family val="2"/>
      <scheme val="minor"/>
    </font>
    <font>
      <b/>
      <sz val="8"/>
      <color theme="1"/>
      <name val="Calibri"/>
      <family val="2"/>
      <scheme val="minor"/>
    </font>
    <font>
      <sz val="8"/>
      <color theme="0" tint="-0.499984740745262"/>
      <name val="Calibri"/>
      <family val="2"/>
      <scheme val="minor"/>
    </font>
    <font>
      <b/>
      <sz val="11"/>
      <color theme="5"/>
      <name val="Calibri"/>
      <family val="2"/>
      <scheme val="minor"/>
    </font>
    <font>
      <sz val="10"/>
      <name val="Calibri"/>
      <family val="2"/>
      <scheme val="minor"/>
    </font>
    <font>
      <b/>
      <sz val="9"/>
      <color theme="3"/>
      <name val="Calibri"/>
      <family val="2"/>
      <scheme val="minor"/>
    </font>
    <font>
      <sz val="8"/>
      <color theme="3"/>
      <name val="Calibri"/>
      <family val="2"/>
      <scheme val="minor"/>
    </font>
    <font>
      <sz val="8"/>
      <color theme="7"/>
      <name val="Calibri"/>
      <family val="2"/>
      <scheme val="minor"/>
    </font>
    <font>
      <i/>
      <sz val="9"/>
      <name val="Calibri"/>
      <family val="2"/>
      <scheme val="minor"/>
    </font>
    <font>
      <i/>
      <sz val="8"/>
      <color theme="0" tint="-0.499984740745262"/>
      <name val="Calibri"/>
      <family val="2"/>
      <scheme val="minor"/>
    </font>
    <font>
      <b/>
      <sz val="8"/>
      <name val="Calibri"/>
      <family val="2"/>
      <scheme val="minor"/>
    </font>
    <font>
      <sz val="9"/>
      <color theme="0"/>
      <name val="Calibri"/>
      <family val="2"/>
      <scheme val="minor"/>
    </font>
    <font>
      <u/>
      <sz val="10"/>
      <color theme="10"/>
      <name val="Arial"/>
      <family val="2"/>
    </font>
    <font>
      <b/>
      <sz val="18"/>
      <color theme="3"/>
      <name val="Cambria"/>
      <family val="2"/>
      <scheme val="major"/>
    </font>
    <font>
      <sz val="11"/>
      <color theme="0"/>
      <name val="Calibri"/>
      <family val="2"/>
      <scheme val="minor"/>
    </font>
    <font>
      <u/>
      <sz val="8"/>
      <color theme="1" tint="0.499984740745262"/>
      <name val="Calibri"/>
      <family val="2"/>
      <scheme val="minor"/>
    </font>
    <font>
      <sz val="7"/>
      <name val="Calibri"/>
      <family val="2"/>
      <scheme val="minor"/>
    </font>
    <font>
      <b/>
      <sz val="11"/>
      <color theme="3"/>
      <name val="Calibri"/>
      <family val="2"/>
      <scheme val="minor"/>
    </font>
    <font>
      <b/>
      <sz val="11"/>
      <name val="Calibri"/>
      <family val="2"/>
      <scheme val="minor"/>
    </font>
    <font>
      <i/>
      <sz val="11"/>
      <name val="Calibri"/>
      <family val="2"/>
      <scheme val="minor"/>
    </font>
    <font>
      <i/>
      <sz val="10"/>
      <name val="Calibri"/>
      <family val="2"/>
      <scheme val="minor"/>
    </font>
    <font>
      <b/>
      <sz val="13"/>
      <color theme="0"/>
      <name val="Calibri"/>
      <family val="2"/>
      <scheme val="minor"/>
    </font>
    <font>
      <sz val="11"/>
      <color theme="0" tint="-4.9989318521683403E-2"/>
      <name val="Calibri"/>
      <family val="2"/>
      <scheme val="minor"/>
    </font>
    <font>
      <b/>
      <sz val="24"/>
      <color theme="3"/>
      <name val="Cambria"/>
      <family val="1"/>
      <scheme val="major"/>
    </font>
    <font>
      <b/>
      <sz val="13"/>
      <color theme="0" tint="-4.9989318521683403E-2"/>
      <name val="Calibri"/>
      <family val="2"/>
      <scheme val="minor"/>
    </font>
    <font>
      <b/>
      <sz val="11"/>
      <color theme="9"/>
      <name val="Calibri"/>
      <family val="2"/>
      <scheme val="minor"/>
    </font>
    <font>
      <b/>
      <i/>
      <sz val="11"/>
      <name val="Calibri"/>
      <family val="2"/>
      <scheme val="minor"/>
    </font>
    <font>
      <u/>
      <sz val="10"/>
      <color theme="3"/>
      <name val="Arial"/>
      <family val="2"/>
    </font>
    <font>
      <i/>
      <sz val="8"/>
      <name val="Calibri"/>
      <family val="2"/>
      <scheme val="minor"/>
    </font>
    <font>
      <sz val="8"/>
      <color theme="1" tint="0.499984740745262"/>
      <name val="Calibri"/>
      <family val="2"/>
    </font>
    <font>
      <b/>
      <i/>
      <sz val="8"/>
      <color theme="7"/>
      <name val="Calibri"/>
      <family val="2"/>
      <scheme val="minor"/>
    </font>
    <font>
      <b/>
      <sz val="11"/>
      <name val="Segoe Print"/>
    </font>
    <font>
      <b/>
      <sz val="15"/>
      <color theme="3"/>
      <name val="Calibri"/>
      <family val="2"/>
      <scheme val="minor"/>
    </font>
    <font>
      <i/>
      <sz val="10"/>
      <color rgb="FF7F7F7F"/>
      <name val="Calibri"/>
      <family val="2"/>
      <scheme val="minor"/>
    </font>
    <font>
      <i/>
      <u/>
      <sz val="11"/>
      <color rgb="FF7F7F7F"/>
      <name val="Calibri"/>
      <family val="2"/>
      <scheme val="minor"/>
    </font>
    <font>
      <sz val="10"/>
      <color theme="4"/>
      <name val="Calibri"/>
      <family val="2"/>
      <scheme val="minor"/>
    </font>
    <font>
      <sz val="9"/>
      <name val="Arial"/>
      <family val="2"/>
    </font>
    <font>
      <b/>
      <sz val="9"/>
      <name val="Calibri"/>
      <family val="2"/>
      <scheme val="minor"/>
    </font>
    <font>
      <sz val="10"/>
      <color theme="1" tint="4.9989318521683403E-2"/>
      <name val="Calibri"/>
      <family val="2"/>
      <scheme val="minor"/>
    </font>
    <font>
      <sz val="8"/>
      <color theme="0"/>
      <name val="Calibri"/>
      <family val="2"/>
      <scheme val="minor"/>
    </font>
    <font>
      <u/>
      <sz val="11"/>
      <name val="Calibri"/>
      <family val="2"/>
      <scheme val="minor"/>
    </font>
    <font>
      <b/>
      <sz val="11"/>
      <color theme="1"/>
      <name val="Calibri"/>
      <family val="2"/>
      <scheme val="minor"/>
    </font>
    <font>
      <i/>
      <sz val="11"/>
      <color theme="1"/>
      <name val="Calibri"/>
      <family val="2"/>
      <scheme val="minor"/>
    </font>
    <font>
      <u/>
      <sz val="11"/>
      <color theme="10"/>
      <name val="Calibri"/>
      <family val="2"/>
    </font>
    <font>
      <u/>
      <sz val="11"/>
      <color theme="7" tint="-0.249977111117893"/>
      <name val="Calibri"/>
      <family val="2"/>
    </font>
    <font>
      <u/>
      <sz val="8"/>
      <color theme="0" tint="-0.499984740745262"/>
      <name val="Calibri"/>
      <family val="2"/>
      <scheme val="minor"/>
    </font>
  </fonts>
  <fills count="13">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theme="4"/>
      </patternFill>
    </fill>
    <fill>
      <patternFill patternType="solid">
        <fgColor theme="0" tint="-4.9989318521683403E-2"/>
        <bgColor theme="4"/>
      </patternFill>
    </fill>
    <fill>
      <patternFill patternType="solid">
        <fgColor theme="4" tint="0.79998168889431442"/>
        <bgColor theme="4" tint="0.79998168889431442"/>
      </patternFill>
    </fill>
    <fill>
      <patternFill patternType="solid">
        <fgColor theme="7" tint="0.79998168889431442"/>
        <bgColor theme="7" tint="0.79998168889431442"/>
      </patternFill>
    </fill>
    <fill>
      <patternFill patternType="solid">
        <fgColor theme="0"/>
        <bgColor indexed="64"/>
      </patternFill>
    </fill>
    <fill>
      <patternFill patternType="solid">
        <fgColor theme="4"/>
      </patternFill>
    </fill>
    <fill>
      <patternFill patternType="solid">
        <fgColor theme="4" tint="0.79998168889431442"/>
        <bgColor indexed="65"/>
      </patternFill>
    </fill>
    <fill>
      <patternFill patternType="solid">
        <fgColor theme="4"/>
        <bgColor indexed="64"/>
      </patternFill>
    </fill>
  </fills>
  <borders count="38">
    <border>
      <left/>
      <right/>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right style="thin">
        <color theme="4"/>
      </right>
      <top/>
      <bottom/>
      <diagonal/>
    </border>
    <border>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tint="0.39997558519241921"/>
      </left>
      <right/>
      <top/>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7" tint="0.39997558519241921"/>
      </left>
      <right style="thin">
        <color theme="7" tint="0.39997558519241921"/>
      </right>
      <top/>
      <bottom style="thin">
        <color theme="7" tint="0.39997558519241921"/>
      </bottom>
      <diagonal/>
    </border>
    <border>
      <left style="thin">
        <color theme="4" tint="0.39997558519241921"/>
      </left>
      <right style="thin">
        <color theme="4" tint="0.39997558519241921"/>
      </right>
      <top style="thin">
        <color theme="4" tint="0.39997558519241921"/>
      </top>
      <bottom style="thin">
        <color theme="4" tint="0.39994506668294322"/>
      </bottom>
      <diagonal/>
    </border>
    <border>
      <left style="thin">
        <color theme="7" tint="0.39997558519241921"/>
      </left>
      <right style="thin">
        <color theme="7" tint="0.39997558519241921"/>
      </right>
      <top style="thin">
        <color theme="7" tint="0.39997558519241921"/>
      </top>
      <bottom style="thin">
        <color theme="7" tint="0.39994506668294322"/>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style="thin">
        <color theme="4" tint="0.39997558519241921"/>
      </right>
      <top style="thin">
        <color theme="4" tint="0.39997558519241921"/>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7" tint="0.39997558519241921"/>
      </left>
      <right/>
      <top/>
      <bottom/>
      <diagonal/>
    </border>
    <border>
      <left style="thin">
        <color theme="4"/>
      </left>
      <right/>
      <top style="thin">
        <color theme="4"/>
      </top>
      <bottom/>
      <diagonal/>
    </border>
    <border>
      <left style="thin">
        <color theme="4"/>
      </left>
      <right/>
      <top/>
      <bottom/>
      <diagonal/>
    </border>
    <border>
      <left style="thin">
        <color theme="4"/>
      </left>
      <right/>
      <top/>
      <bottom style="thin">
        <color theme="4"/>
      </bottom>
      <diagonal/>
    </border>
    <border>
      <left/>
      <right style="thin">
        <color theme="7" tint="0.39997558519241921"/>
      </right>
      <top style="thin">
        <color theme="7" tint="0.39997558519241921"/>
      </top>
      <bottom style="thin">
        <color theme="7" tint="0.39997558519241921"/>
      </bottom>
      <diagonal/>
    </border>
    <border>
      <left/>
      <right style="thin">
        <color theme="7" tint="0.39997558519241921"/>
      </right>
      <top/>
      <bottom style="thin">
        <color theme="7" tint="0.39997558519241921"/>
      </bottom>
      <diagonal/>
    </border>
    <border>
      <left/>
      <right/>
      <top style="thin">
        <color theme="7"/>
      </top>
      <bottom/>
      <diagonal/>
    </border>
    <border>
      <left/>
      <right/>
      <top/>
      <bottom style="thin">
        <color theme="7" tint="0.39997558519241921"/>
      </bottom>
      <diagonal/>
    </border>
    <border>
      <left/>
      <right/>
      <top/>
      <bottom style="thick">
        <color theme="4"/>
      </bottom>
      <diagonal/>
    </border>
    <border>
      <left style="thick">
        <color theme="4"/>
      </left>
      <right style="thick">
        <color theme="4"/>
      </right>
      <top style="thick">
        <color theme="4"/>
      </top>
      <bottom style="thick">
        <color theme="4"/>
      </bottom>
      <diagonal/>
    </border>
  </borders>
  <cellStyleXfs count="15">
    <xf numFmtId="0" fontId="0" fillId="0" borderId="0"/>
    <xf numFmtId="165"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10" borderId="0" applyNumberFormat="0" applyBorder="0" applyAlignment="0" applyProtection="0"/>
    <xf numFmtId="0" fontId="45" fillId="0" borderId="36" applyNumberFormat="0" applyFill="0" applyAlignment="0" applyProtection="0"/>
    <xf numFmtId="0" fontId="46" fillId="0" borderId="0" applyNumberFormat="0" applyFill="0" applyBorder="0" applyAlignment="0" applyProtection="0"/>
    <xf numFmtId="0" fontId="1" fillId="0" borderId="0"/>
    <xf numFmtId="0" fontId="5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7" fillId="10" borderId="0" applyNumberFormat="0" applyBorder="0" applyAlignment="0" applyProtection="0"/>
    <xf numFmtId="0" fontId="46" fillId="0" borderId="0" applyNumberFormat="0" applyFill="0" applyBorder="0" applyAlignment="0" applyProtection="0"/>
  </cellStyleXfs>
  <cellXfs count="191">
    <xf numFmtId="0" fontId="0" fillId="0" borderId="0" xfId="0"/>
    <xf numFmtId="0" fontId="7" fillId="0" borderId="0" xfId="0" applyFont="1" applyAlignment="1">
      <alignment horizontal="center" vertical="center"/>
    </xf>
    <xf numFmtId="170" fontId="16" fillId="0" borderId="3" xfId="2" applyNumberFormat="1" applyFont="1" applyBorder="1" applyAlignment="1">
      <alignment horizontal="right" vertical="center"/>
    </xf>
    <xf numFmtId="0" fontId="7" fillId="0" borderId="4" xfId="0" applyFont="1" applyBorder="1" applyAlignment="1">
      <alignment vertical="center"/>
    </xf>
    <xf numFmtId="171" fontId="17" fillId="0" borderId="0" xfId="1" applyNumberFormat="1" applyFont="1" applyFill="1" applyBorder="1" applyAlignment="1" applyProtection="1">
      <alignment horizontal="center" vertical="center"/>
      <protection locked="0"/>
    </xf>
    <xf numFmtId="0" fontId="10" fillId="0" borderId="0" xfId="0" applyFont="1" applyAlignment="1" applyProtection="1">
      <alignment vertical="center"/>
    </xf>
    <xf numFmtId="0" fontId="10" fillId="0" borderId="0" xfId="0" applyFont="1" applyAlignment="1" applyProtection="1">
      <alignment vertical="center" wrapText="1"/>
    </xf>
    <xf numFmtId="0" fontId="7" fillId="0" borderId="0" xfId="0" applyFont="1" applyAlignment="1" applyProtection="1">
      <alignment vertical="center"/>
    </xf>
    <xf numFmtId="0" fontId="21" fillId="0" borderId="0" xfId="0" applyFont="1" applyFill="1" applyBorder="1" applyAlignment="1" applyProtection="1">
      <alignment horizontal="lef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horizontal="left" vertical="center"/>
    </xf>
    <xf numFmtId="0" fontId="6" fillId="0" borderId="0" xfId="0" applyFont="1" applyFill="1" applyBorder="1" applyAlignment="1">
      <alignment horizontal="center" vertical="center"/>
    </xf>
    <xf numFmtId="0" fontId="7" fillId="0" borderId="0" xfId="0" applyFont="1" applyAlignment="1">
      <alignment vertical="center"/>
    </xf>
    <xf numFmtId="0" fontId="17" fillId="0" borderId="0" xfId="0" applyFont="1" applyAlignment="1">
      <alignment vertical="center"/>
    </xf>
    <xf numFmtId="0" fontId="17" fillId="0" borderId="4"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0" fillId="0" borderId="0" xfId="0" applyFont="1" applyAlignment="1">
      <alignment vertical="center"/>
    </xf>
    <xf numFmtId="0" fontId="10" fillId="0" borderId="9"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7" fillId="0" borderId="0" xfId="0" applyFont="1" applyAlignment="1" applyProtection="1">
      <alignment vertical="center"/>
    </xf>
    <xf numFmtId="0" fontId="17" fillId="0" borderId="0" xfId="0" applyFont="1" applyBorder="1" applyAlignment="1" applyProtection="1">
      <alignment vertical="center"/>
    </xf>
    <xf numFmtId="0" fontId="17" fillId="0" borderId="13" xfId="3" applyNumberFormat="1" applyFont="1" applyFill="1" applyBorder="1" applyAlignment="1" applyProtection="1">
      <alignment horizontal="center" vertical="center"/>
      <protection locked="0"/>
    </xf>
    <xf numFmtId="171" fontId="7" fillId="0" borderId="0" xfId="0" applyNumberFormat="1" applyFont="1" applyAlignment="1">
      <alignment vertical="center"/>
    </xf>
    <xf numFmtId="171" fontId="12" fillId="0" borderId="0" xfId="0" applyNumberFormat="1" applyFont="1" applyFill="1" applyBorder="1" applyAlignment="1">
      <alignment horizontal="left" vertical="center"/>
    </xf>
    <xf numFmtId="0" fontId="6" fillId="0" borderId="15" xfId="0" applyFont="1" applyFill="1" applyBorder="1" applyAlignment="1">
      <alignment horizontal="center" vertical="center"/>
    </xf>
    <xf numFmtId="0" fontId="17" fillId="0" borderId="15" xfId="0" applyFont="1" applyBorder="1" applyAlignment="1">
      <alignment vertical="center"/>
    </xf>
    <xf numFmtId="0" fontId="8" fillId="0" borderId="15" xfId="0" applyFont="1" applyFill="1" applyBorder="1" applyAlignment="1">
      <alignment horizontal="center" vertical="center"/>
    </xf>
    <xf numFmtId="43" fontId="7" fillId="0" borderId="14" xfId="3" applyFont="1" applyFill="1" applyBorder="1" applyAlignment="1">
      <alignment horizontal="center" vertical="center"/>
    </xf>
    <xf numFmtId="168" fontId="6" fillId="0" borderId="15" xfId="3" applyNumberFormat="1" applyFont="1" applyFill="1" applyBorder="1" applyAlignment="1">
      <alignment horizontal="center" vertical="center"/>
    </xf>
    <xf numFmtId="167" fontId="6" fillId="0" borderId="15" xfId="4" applyNumberFormat="1" applyFont="1" applyFill="1" applyBorder="1" applyAlignment="1">
      <alignment horizontal="center" vertical="center"/>
    </xf>
    <xf numFmtId="43" fontId="7" fillId="0" borderId="15" xfId="3" applyFont="1" applyFill="1" applyBorder="1" applyAlignment="1">
      <alignment horizontal="center" vertical="center"/>
    </xf>
    <xf numFmtId="167" fontId="6" fillId="0" borderId="15" xfId="0" applyNumberFormat="1" applyFont="1" applyFill="1" applyBorder="1" applyAlignment="1">
      <alignment horizontal="center" vertical="center"/>
    </xf>
    <xf numFmtId="9" fontId="7" fillId="0" borderId="15" xfId="4" applyFont="1" applyBorder="1" applyAlignment="1">
      <alignment horizontal="center" vertical="center"/>
    </xf>
    <xf numFmtId="0" fontId="7" fillId="0" borderId="15" xfId="0" applyFont="1" applyBorder="1" applyAlignment="1">
      <alignment horizontal="center" vertical="center"/>
    </xf>
    <xf numFmtId="0" fontId="7" fillId="0" borderId="0" xfId="0" applyFont="1" applyFill="1" applyAlignment="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3" fillId="7" borderId="15" xfId="3" applyNumberFormat="1" applyFont="1" applyFill="1" applyBorder="1" applyAlignment="1">
      <alignment horizontal="center" vertical="center"/>
    </xf>
    <xf numFmtId="0" fontId="3" fillId="0" borderId="15" xfId="3" applyNumberFormat="1" applyFont="1" applyFill="1" applyBorder="1" applyAlignment="1">
      <alignment horizontal="center" vertical="center"/>
    </xf>
    <xf numFmtId="166" fontId="3" fillId="0" borderId="20" xfId="1" applyNumberFormat="1" applyFont="1" applyFill="1" applyBorder="1" applyAlignment="1">
      <alignment horizontal="left" vertical="center"/>
    </xf>
    <xf numFmtId="166" fontId="3" fillId="8" borderId="21" xfId="1" applyNumberFormat="1" applyFont="1" applyFill="1" applyBorder="1" applyAlignment="1">
      <alignment horizontal="left" vertical="center"/>
    </xf>
    <xf numFmtId="0" fontId="14" fillId="5" borderId="10" xfId="0" applyFont="1" applyFill="1" applyBorder="1" applyAlignment="1">
      <alignment horizontal="center" vertical="center"/>
    </xf>
    <xf numFmtId="43" fontId="11" fillId="3" borderId="22" xfId="3" applyFont="1" applyFill="1" applyBorder="1" applyAlignment="1">
      <alignment horizontal="center" vertical="center"/>
    </xf>
    <xf numFmtId="0" fontId="10" fillId="4" borderId="23" xfId="0" applyFont="1" applyFill="1" applyBorder="1" applyAlignment="1">
      <alignment vertical="center"/>
    </xf>
    <xf numFmtId="43" fontId="7" fillId="3" borderId="2" xfId="3" applyFont="1" applyFill="1" applyBorder="1" applyAlignment="1" applyProtection="1">
      <alignment horizontal="center" vertical="center"/>
      <protection locked="0"/>
    </xf>
    <xf numFmtId="43" fontId="7" fillId="3" borderId="7" xfId="3" applyFont="1" applyFill="1" applyBorder="1" applyAlignment="1" applyProtection="1">
      <alignment horizontal="center" vertical="center"/>
      <protection locked="0"/>
    </xf>
    <xf numFmtId="0" fontId="24" fillId="0" borderId="0" xfId="0" applyFont="1" applyAlignment="1">
      <alignment vertical="center"/>
    </xf>
    <xf numFmtId="0" fontId="17" fillId="0" borderId="0" xfId="0" applyFont="1"/>
    <xf numFmtId="167" fontId="6" fillId="0" borderId="14" xfId="0" applyNumberFormat="1" applyFont="1" applyFill="1" applyBorder="1" applyAlignment="1">
      <alignment horizontal="center" vertical="center"/>
    </xf>
    <xf numFmtId="168" fontId="6" fillId="0" borderId="16" xfId="3" applyNumberFormat="1" applyFont="1" applyFill="1" applyBorder="1" applyAlignment="1">
      <alignment horizontal="center" vertical="center"/>
    </xf>
    <xf numFmtId="168" fontId="6" fillId="0" borderId="14" xfId="3" applyNumberFormat="1" applyFont="1" applyFill="1" applyBorder="1" applyAlignment="1">
      <alignment horizontal="center" vertical="center"/>
    </xf>
    <xf numFmtId="171" fontId="6" fillId="0" borderId="15" xfId="3" applyNumberFormat="1" applyFont="1" applyFill="1" applyBorder="1" applyAlignment="1">
      <alignment horizontal="center" vertical="center"/>
    </xf>
    <xf numFmtId="0" fontId="17" fillId="0" borderId="15" xfId="0" applyFont="1" applyBorder="1" applyAlignment="1">
      <alignment horizontal="center" vertical="center"/>
    </xf>
    <xf numFmtId="171" fontId="6" fillId="0" borderId="14" xfId="3" applyNumberFormat="1" applyFont="1" applyFill="1" applyBorder="1" applyAlignment="1">
      <alignment horizontal="center" vertical="center"/>
    </xf>
    <xf numFmtId="168" fontId="6" fillId="0" borderId="26" xfId="3" applyNumberFormat="1" applyFont="1" applyFill="1" applyBorder="1" applyAlignment="1">
      <alignment horizontal="center" vertical="center"/>
    </xf>
    <xf numFmtId="171" fontId="6" fillId="0" borderId="27" xfId="3" applyNumberFormat="1" applyFont="1" applyFill="1" applyBorder="1" applyAlignment="1">
      <alignment horizontal="center" vertical="center"/>
    </xf>
    <xf numFmtId="168" fontId="6" fillId="0" borderId="27" xfId="3" applyNumberFormat="1" applyFont="1" applyFill="1" applyBorder="1" applyAlignment="1">
      <alignment horizontal="center" vertical="center"/>
    </xf>
    <xf numFmtId="43" fontId="7" fillId="0" borderId="27" xfId="3" applyFont="1" applyFill="1" applyBorder="1" applyAlignment="1">
      <alignment horizontal="center" vertical="center"/>
    </xf>
    <xf numFmtId="1" fontId="29" fillId="9" borderId="2" xfId="4" applyNumberFormat="1" applyFont="1" applyFill="1" applyBorder="1" applyAlignment="1">
      <alignment horizontal="center" vertical="center"/>
    </xf>
    <xf numFmtId="9" fontId="29" fillId="9" borderId="8" xfId="4" applyFont="1" applyFill="1" applyBorder="1" applyAlignment="1">
      <alignment horizontal="center" vertical="center"/>
    </xf>
    <xf numFmtId="0" fontId="9" fillId="2" borderId="17" xfId="0" applyFont="1" applyFill="1" applyBorder="1" applyAlignment="1" applyProtection="1">
      <alignment horizontal="center" vertical="center"/>
    </xf>
    <xf numFmtId="0" fontId="10" fillId="0" borderId="0" xfId="0" applyFont="1" applyBorder="1" applyAlignment="1">
      <alignment horizontal="left" vertical="center" wrapText="1"/>
    </xf>
    <xf numFmtId="0" fontId="5" fillId="0" borderId="0" xfId="0" applyFont="1"/>
    <xf numFmtId="0" fontId="5" fillId="0" borderId="0" xfId="0" applyFont="1" applyFill="1"/>
    <xf numFmtId="0" fontId="35" fillId="0" borderId="0" xfId="0" applyFont="1"/>
    <xf numFmtId="0" fontId="31" fillId="0" borderId="0" xfId="0" applyFont="1"/>
    <xf numFmtId="0" fontId="41" fillId="0" borderId="0" xfId="0" applyFont="1" applyAlignment="1">
      <alignment vertical="center"/>
    </xf>
    <xf numFmtId="0" fontId="28" fillId="0" borderId="0" xfId="5" applyFont="1" applyAlignment="1" applyProtection="1">
      <alignment horizontal="left" vertical="center" wrapText="1"/>
    </xf>
    <xf numFmtId="9" fontId="17" fillId="0" borderId="10" xfId="4" applyFont="1" applyBorder="1" applyAlignment="1">
      <alignment horizontal="center" vertical="center"/>
    </xf>
    <xf numFmtId="9" fontId="17" fillId="0" borderId="11" xfId="4" applyFont="1" applyBorder="1" applyAlignment="1">
      <alignment horizontal="center" vertical="center"/>
    </xf>
    <xf numFmtId="9" fontId="17" fillId="0" borderId="12" xfId="4" applyFont="1" applyBorder="1" applyAlignment="1">
      <alignment horizontal="center" vertical="center"/>
    </xf>
    <xf numFmtId="167" fontId="10" fillId="4" borderId="29" xfId="2" applyNumberFormat="1" applyFont="1" applyFill="1" applyBorder="1" applyAlignment="1" applyProtection="1">
      <alignment horizontal="center" vertical="center"/>
      <protection locked="0"/>
    </xf>
    <xf numFmtId="167" fontId="10" fillId="4" borderId="30" xfId="2" applyNumberFormat="1" applyFont="1" applyFill="1" applyBorder="1" applyAlignment="1" applyProtection="1">
      <alignment horizontal="center" vertical="center"/>
      <protection locked="0"/>
    </xf>
    <xf numFmtId="167" fontId="10" fillId="4" borderId="31" xfId="2" applyNumberFormat="1" applyFont="1" applyFill="1" applyBorder="1" applyAlignment="1" applyProtection="1">
      <alignment horizontal="center" vertical="center"/>
      <protection locked="0"/>
    </xf>
    <xf numFmtId="170" fontId="5" fillId="0" borderId="2" xfId="2" applyNumberFormat="1" applyFont="1" applyBorder="1" applyAlignment="1">
      <alignment horizontal="right" vertical="center"/>
    </xf>
    <xf numFmtId="170" fontId="5" fillId="0" borderId="7" xfId="2" applyNumberFormat="1" applyFont="1" applyBorder="1" applyAlignment="1">
      <alignment horizontal="right" vertical="center"/>
    </xf>
    <xf numFmtId="170" fontId="5" fillId="0" borderId="8" xfId="2" applyNumberFormat="1" applyFont="1" applyBorder="1" applyAlignment="1">
      <alignment horizontal="right" vertical="center"/>
    </xf>
    <xf numFmtId="0" fontId="15" fillId="0" borderId="0" xfId="0" applyFont="1" applyAlignment="1" applyProtection="1">
      <alignment horizontal="right" vertical="center"/>
    </xf>
    <xf numFmtId="0" fontId="2" fillId="7" borderId="15" xfId="3" applyNumberFormat="1" applyFont="1" applyFill="1" applyBorder="1" applyAlignment="1">
      <alignment horizontal="center" vertical="center"/>
    </xf>
    <xf numFmtId="0" fontId="2" fillId="0" borderId="14" xfId="3" applyNumberFormat="1" applyFont="1" applyFill="1" applyBorder="1" applyAlignment="1">
      <alignment horizontal="center" vertical="center"/>
    </xf>
    <xf numFmtId="0" fontId="2" fillId="7" borderId="14" xfId="3" applyNumberFormat="1" applyFont="1" applyFill="1" applyBorder="1" applyAlignment="1">
      <alignment horizontal="center" vertical="center"/>
    </xf>
    <xf numFmtId="0" fontId="2" fillId="8" borderId="32" xfId="1" applyNumberFormat="1" applyFont="1" applyFill="1" applyBorder="1" applyAlignment="1" applyProtection="1">
      <alignment horizontal="center" vertical="center"/>
      <protection locked="0" hidden="1"/>
    </xf>
    <xf numFmtId="0" fontId="2" fillId="0" borderId="33" xfId="1" applyNumberFormat="1" applyFont="1" applyFill="1" applyBorder="1" applyAlignment="1" applyProtection="1">
      <alignment horizontal="center" vertical="center"/>
      <protection locked="0" hidden="1"/>
    </xf>
    <xf numFmtId="0" fontId="2" fillId="8" borderId="33" xfId="1" applyNumberFormat="1" applyFont="1" applyFill="1" applyBorder="1" applyAlignment="1" applyProtection="1">
      <alignment horizontal="center" vertical="center"/>
      <protection locked="0" hidden="1"/>
    </xf>
    <xf numFmtId="0" fontId="5" fillId="0" borderId="0" xfId="0" applyFont="1" applyProtection="1">
      <protection hidden="1"/>
    </xf>
    <xf numFmtId="0" fontId="5" fillId="0" borderId="0" xfId="0" applyFont="1" applyAlignment="1" applyProtection="1">
      <alignment vertical="center"/>
      <protection hidden="1"/>
    </xf>
    <xf numFmtId="0" fontId="5" fillId="0" borderId="0" xfId="0" applyFont="1" applyAlignment="1" applyProtection="1">
      <alignment vertical="center" wrapText="1"/>
      <protection hidden="1"/>
    </xf>
    <xf numFmtId="0" fontId="35" fillId="0" borderId="0" xfId="0" applyFont="1" applyProtection="1">
      <protection hidden="1"/>
    </xf>
    <xf numFmtId="0" fontId="5" fillId="0" borderId="0" xfId="0" applyFont="1" applyFill="1" applyProtection="1">
      <protection hidden="1"/>
    </xf>
    <xf numFmtId="0" fontId="5" fillId="0" borderId="0" xfId="7" applyFont="1" applyFill="1" applyAlignment="1" applyProtection="1">
      <alignment horizontal="left" vertical="top"/>
      <protection hidden="1"/>
    </xf>
    <xf numFmtId="0" fontId="5" fillId="0" borderId="0" xfId="7" applyFont="1" applyFill="1" applyAlignment="1" applyProtection="1">
      <alignment horizontal="left" vertical="top" wrapText="1"/>
      <protection hidden="1"/>
    </xf>
    <xf numFmtId="0" fontId="37" fillId="0" borderId="0" xfId="7" applyFont="1" applyFill="1" applyAlignment="1" applyProtection="1">
      <alignment horizontal="left" vertical="top"/>
      <protection hidden="1"/>
    </xf>
    <xf numFmtId="0" fontId="31" fillId="0" borderId="0" xfId="0" applyFont="1" applyProtection="1">
      <protection hidden="1"/>
    </xf>
    <xf numFmtId="0" fontId="31" fillId="0" borderId="0" xfId="0" applyFont="1" applyAlignment="1" applyProtection="1">
      <alignment vertical="center"/>
      <protection hidden="1"/>
    </xf>
    <xf numFmtId="0" fontId="40" fillId="0" borderId="0" xfId="5" applyFont="1" applyAlignment="1" applyProtection="1">
      <alignment vertical="center"/>
      <protection hidden="1"/>
    </xf>
    <xf numFmtId="0" fontId="33" fillId="0" borderId="0" xfId="0" applyFont="1" applyAlignment="1" applyProtection="1">
      <alignment vertical="center"/>
      <protection hidden="1"/>
    </xf>
    <xf numFmtId="0" fontId="17" fillId="0" borderId="0" xfId="0" applyFont="1" applyAlignment="1" applyProtection="1">
      <alignment vertical="center"/>
      <protection hidden="1"/>
    </xf>
    <xf numFmtId="0" fontId="32" fillId="0" borderId="0" xfId="0" applyFont="1" applyAlignment="1" applyProtection="1">
      <alignment vertical="center"/>
      <protection hidden="1"/>
    </xf>
    <xf numFmtId="167" fontId="17" fillId="0" borderId="0" xfId="3" applyNumberFormat="1" applyFont="1" applyFill="1" applyBorder="1" applyAlignment="1" applyProtection="1">
      <alignment horizontal="left" vertical="center"/>
      <protection locked="0"/>
    </xf>
    <xf numFmtId="0" fontId="5" fillId="0" borderId="0" xfId="0" applyFont="1" applyAlignment="1" applyProtection="1">
      <protection hidden="1"/>
    </xf>
    <xf numFmtId="0" fontId="17" fillId="0" borderId="0" xfId="1" applyNumberFormat="1" applyFont="1" applyFill="1" applyBorder="1" applyAlignment="1" applyProtection="1">
      <alignment horizontal="left" vertical="center"/>
      <protection locked="0"/>
    </xf>
    <xf numFmtId="0" fontId="17" fillId="0" borderId="0" xfId="3" applyNumberFormat="1" applyFont="1" applyFill="1" applyBorder="1" applyAlignment="1" applyProtection="1">
      <alignment horizontal="left" vertical="center"/>
      <protection locked="0"/>
    </xf>
    <xf numFmtId="0" fontId="47" fillId="0" borderId="0" xfId="9" applyFont="1" applyAlignment="1" applyProtection="1">
      <protection locked="0" hidden="1"/>
    </xf>
    <xf numFmtId="166" fontId="17" fillId="0" borderId="0" xfId="1" applyNumberFormat="1" applyFont="1" applyFill="1" applyBorder="1" applyAlignment="1" applyProtection="1">
      <alignment horizontal="left" vertical="center"/>
      <protection locked="0"/>
    </xf>
    <xf numFmtId="0" fontId="48" fillId="0" borderId="18" xfId="0" applyFont="1" applyFill="1" applyBorder="1" applyAlignment="1" applyProtection="1">
      <alignment horizontal="left" vertical="center"/>
    </xf>
    <xf numFmtId="0" fontId="49" fillId="0" borderId="0" xfId="0" applyFont="1"/>
    <xf numFmtId="0" fontId="5" fillId="0" borderId="0" xfId="0" applyFont="1" applyAlignment="1" applyProtection="1">
      <alignment horizontal="left" vertical="top" wrapText="1"/>
      <protection hidden="1"/>
    </xf>
    <xf numFmtId="0" fontId="47" fillId="0" borderId="0" xfId="9" applyFont="1" applyAlignment="1" applyProtection="1">
      <protection hidden="1"/>
    </xf>
    <xf numFmtId="0" fontId="7" fillId="0" borderId="0" xfId="0" applyFont="1" applyAlignment="1" applyProtection="1">
      <alignment horizontal="right"/>
      <protection locked="0" hidden="1"/>
    </xf>
    <xf numFmtId="0" fontId="25" fillId="0" borderId="0" xfId="5" applyAlignment="1" applyProtection="1">
      <alignment horizontal="right"/>
      <protection locked="0" hidden="1"/>
    </xf>
    <xf numFmtId="0" fontId="5" fillId="0" borderId="0" xfId="0" applyFont="1" applyProtection="1">
      <protection locked="0" hidden="1"/>
    </xf>
    <xf numFmtId="0" fontId="17" fillId="9" borderId="11" xfId="2" applyNumberFormat="1" applyFont="1" applyFill="1" applyBorder="1" applyAlignment="1">
      <alignment horizontal="center" vertical="center"/>
    </xf>
    <xf numFmtId="0" fontId="23" fillId="0" borderId="0" xfId="0" applyFont="1" applyAlignment="1" applyProtection="1">
      <alignment horizontal="left" vertical="center"/>
    </xf>
    <xf numFmtId="0" fontId="7" fillId="0" borderId="0" xfId="0" applyFont="1" applyAlignment="1" applyProtection="1">
      <alignment vertical="top" wrapText="1"/>
      <protection locked="0"/>
    </xf>
    <xf numFmtId="0" fontId="22" fillId="0" borderId="0" xfId="0" applyFont="1" applyBorder="1" applyAlignment="1" applyProtection="1">
      <alignment vertical="center" wrapText="1"/>
    </xf>
    <xf numFmtId="0" fontId="22" fillId="0" borderId="0" xfId="0" applyFont="1" applyBorder="1" applyAlignment="1" applyProtection="1">
      <alignment vertical="center"/>
    </xf>
    <xf numFmtId="0" fontId="22" fillId="0" borderId="0" xfId="0" applyFont="1" applyBorder="1" applyAlignment="1" applyProtection="1">
      <alignment horizontal="left" vertical="center"/>
    </xf>
    <xf numFmtId="0" fontId="52" fillId="0" borderId="0" xfId="0" applyFont="1" applyAlignment="1">
      <alignment vertical="center"/>
    </xf>
    <xf numFmtId="0" fontId="10" fillId="0" borderId="0" xfId="0" applyFont="1" applyAlignment="1">
      <alignment horizontal="center" vertical="center"/>
    </xf>
    <xf numFmtId="168" fontId="10" fillId="0" borderId="0" xfId="0" applyNumberFormat="1" applyFont="1" applyAlignment="1" applyProtection="1">
      <alignment vertical="center"/>
    </xf>
    <xf numFmtId="168" fontId="6" fillId="0" borderId="22" xfId="3" applyNumberFormat="1" applyFont="1" applyFill="1" applyBorder="1" applyAlignment="1">
      <alignment horizontal="center" vertical="center"/>
    </xf>
    <xf numFmtId="0" fontId="6" fillId="0" borderId="19" xfId="0" applyFont="1" applyFill="1" applyBorder="1" applyAlignment="1">
      <alignment horizontal="center" vertical="center"/>
    </xf>
    <xf numFmtId="168" fontId="7" fillId="0" borderId="27" xfId="0" applyNumberFormat="1" applyFont="1" applyBorder="1" applyAlignment="1">
      <alignment vertical="center"/>
    </xf>
    <xf numFmtId="167" fontId="7" fillId="0" borderId="15" xfId="4" applyNumberFormat="1" applyFont="1" applyFill="1" applyBorder="1" applyAlignment="1">
      <alignment vertical="center"/>
    </xf>
    <xf numFmtId="167" fontId="7" fillId="0" borderId="15" xfId="0" applyNumberFormat="1" applyFont="1" applyFill="1" applyBorder="1" applyAlignment="1">
      <alignment vertical="center"/>
    </xf>
    <xf numFmtId="0" fontId="51" fillId="9" borderId="0" xfId="0" applyNumberFormat="1" applyFont="1" applyFill="1" applyBorder="1" applyAlignment="1" applyProtection="1">
      <alignment horizontal="center" vertical="center"/>
      <protection locked="0" hidden="1"/>
    </xf>
    <xf numFmtId="0" fontId="34" fillId="10" borderId="0" xfId="7" applyFont="1" applyAlignment="1" applyProtection="1">
      <alignment vertical="top"/>
      <protection hidden="1"/>
    </xf>
    <xf numFmtId="0" fontId="51" fillId="12" borderId="0" xfId="0" applyNumberFormat="1" applyFont="1" applyFill="1" applyBorder="1" applyAlignment="1" applyProtection="1">
      <alignment horizontal="center" vertical="center"/>
      <protection hidden="1"/>
    </xf>
    <xf numFmtId="0" fontId="25" fillId="0" borderId="0" xfId="5" applyAlignment="1" applyProtection="1">
      <alignment horizontal="right" vertical="top"/>
      <protection locked="0" hidden="1"/>
    </xf>
    <xf numFmtId="0" fontId="23" fillId="0" borderId="0" xfId="0" applyFont="1" applyAlignment="1" applyProtection="1">
      <alignment horizontal="left"/>
    </xf>
    <xf numFmtId="43" fontId="17" fillId="0" borderId="0" xfId="3" applyFont="1" applyFill="1" applyBorder="1" applyAlignment="1" applyProtection="1">
      <alignment horizontal="left" vertical="center"/>
      <protection locked="0"/>
    </xf>
    <xf numFmtId="43" fontId="17" fillId="0" borderId="0" xfId="3" applyNumberFormat="1" applyFont="1" applyFill="1" applyBorder="1" applyAlignment="1" applyProtection="1">
      <alignment horizontal="left" vertical="center"/>
      <protection locked="0"/>
    </xf>
    <xf numFmtId="43" fontId="48" fillId="0" borderId="18" xfId="0" applyNumberFormat="1" applyFont="1" applyFill="1" applyBorder="1" applyAlignment="1" applyProtection="1">
      <alignment horizontal="left" vertical="center"/>
    </xf>
    <xf numFmtId="0" fontId="17" fillId="9" borderId="11" xfId="2" applyNumberFormat="1" applyFont="1" applyFill="1" applyBorder="1" applyAlignment="1" applyProtection="1">
      <alignment horizontal="center" vertical="center"/>
      <protection hidden="1"/>
    </xf>
    <xf numFmtId="0" fontId="51" fillId="9" borderId="12" xfId="0" applyNumberFormat="1" applyFont="1" applyFill="1" applyBorder="1" applyAlignment="1" applyProtection="1">
      <alignment horizontal="center" vertical="center"/>
      <protection hidden="1"/>
    </xf>
    <xf numFmtId="169" fontId="22" fillId="0" borderId="0" xfId="0" applyNumberFormat="1" applyFont="1" applyFill="1" applyAlignment="1" applyProtection="1">
      <alignment vertical="center"/>
    </xf>
    <xf numFmtId="0" fontId="5" fillId="0" borderId="0" xfId="0" applyFont="1" applyProtection="1"/>
    <xf numFmtId="0" fontId="51" fillId="9" borderId="0" xfId="0" applyNumberFormat="1" applyFont="1" applyFill="1" applyBorder="1" applyAlignment="1" applyProtection="1">
      <alignment horizontal="center" vertical="center"/>
    </xf>
    <xf numFmtId="0" fontId="47" fillId="0" borderId="0" xfId="9" applyFont="1" applyAlignment="1" applyProtection="1"/>
    <xf numFmtId="0" fontId="1" fillId="0" borderId="0" xfId="10" applyProtection="1">
      <protection hidden="1"/>
    </xf>
    <xf numFmtId="0" fontId="36" fillId="11" borderId="37" xfId="6" applyFont="1" applyFill="1" applyBorder="1" applyAlignment="1" applyProtection="1">
      <alignment horizontal="center" vertical="center"/>
      <protection hidden="1"/>
    </xf>
    <xf numFmtId="0" fontId="1" fillId="0" borderId="0" xfId="10" applyAlignment="1" applyProtection="1">
      <alignment wrapText="1"/>
      <protection hidden="1"/>
    </xf>
    <xf numFmtId="0" fontId="26" fillId="0" borderId="36" xfId="6" applyBorder="1" applyProtection="1">
      <protection hidden="1"/>
    </xf>
    <xf numFmtId="0" fontId="15" fillId="0" borderId="0" xfId="10" applyFont="1" applyBorder="1" applyAlignment="1" applyProtection="1">
      <alignment horizontal="left" vertical="center"/>
      <protection hidden="1"/>
    </xf>
    <xf numFmtId="0" fontId="15" fillId="0" borderId="0" xfId="10" applyFont="1" applyBorder="1" applyAlignment="1" applyProtection="1">
      <alignment vertical="center"/>
      <protection hidden="1"/>
    </xf>
    <xf numFmtId="0" fontId="54" fillId="0" borderId="0" xfId="10" applyFont="1" applyProtection="1">
      <protection hidden="1"/>
    </xf>
    <xf numFmtId="0" fontId="15" fillId="0" borderId="0" xfId="10" applyFont="1" applyBorder="1" applyAlignment="1" applyProtection="1">
      <alignment horizontal="right" vertical="center"/>
      <protection hidden="1"/>
    </xf>
    <xf numFmtId="0" fontId="55" fillId="0" borderId="0" xfId="10" applyFont="1" applyAlignment="1" applyProtection="1">
      <alignment wrapText="1"/>
      <protection hidden="1"/>
    </xf>
    <xf numFmtId="0" fontId="57" fillId="0" borderId="0" xfId="11" applyFont="1" applyBorder="1" applyAlignment="1" applyProtection="1">
      <alignment horizontal="right" vertical="center"/>
      <protection hidden="1"/>
    </xf>
    <xf numFmtId="0" fontId="5" fillId="0" borderId="0" xfId="10" applyFont="1" applyAlignment="1" applyProtection="1">
      <alignment vertical="center" wrapText="1"/>
      <protection hidden="1"/>
    </xf>
    <xf numFmtId="0" fontId="40" fillId="0" borderId="0" xfId="12" applyFont="1" applyAlignment="1" applyProtection="1">
      <alignment vertical="center" wrapText="1"/>
      <protection hidden="1"/>
    </xf>
    <xf numFmtId="0" fontId="43" fillId="5" borderId="34" xfId="0" applyFont="1" applyFill="1" applyBorder="1" applyAlignment="1" applyProtection="1">
      <alignment horizontal="center" vertical="center" wrapText="1"/>
      <protection locked="0"/>
    </xf>
    <xf numFmtId="0" fontId="43" fillId="5" borderId="35" xfId="0" applyFont="1" applyFill="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8" fillId="5" borderId="0"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20" fillId="0" borderId="34" xfId="0" applyFont="1" applyBorder="1" applyAlignment="1" applyProtection="1">
      <alignment horizontal="center" vertical="center"/>
    </xf>
    <xf numFmtId="0" fontId="10" fillId="0" borderId="13" xfId="0" applyFont="1" applyBorder="1" applyAlignment="1">
      <alignment horizontal="left" vertical="center" wrapText="1"/>
    </xf>
    <xf numFmtId="0" fontId="50" fillId="0" borderId="0" xfId="0" applyFont="1" applyAlignment="1">
      <alignment horizontal="left" vertical="center" wrapText="1"/>
    </xf>
    <xf numFmtId="0" fontId="15" fillId="0" borderId="0" xfId="0" applyFont="1" applyBorder="1" applyAlignment="1">
      <alignment horizontal="left" vertical="top" wrapText="1"/>
    </xf>
    <xf numFmtId="0" fontId="7" fillId="0" borderId="0" xfId="0" applyFont="1" applyAlignment="1" applyProtection="1">
      <alignment horizontal="left" vertical="top" wrapText="1"/>
      <protection locked="0"/>
    </xf>
    <xf numFmtId="0" fontId="42" fillId="0" borderId="7" xfId="0" applyFont="1" applyBorder="1" applyAlignment="1">
      <alignment horizontal="center" vertical="center" textRotation="90"/>
    </xf>
    <xf numFmtId="0" fontId="10" fillId="0" borderId="28" xfId="0" applyFont="1" applyBorder="1" applyAlignment="1">
      <alignment horizontal="left" vertical="center" wrapText="1"/>
    </xf>
    <xf numFmtId="167" fontId="10" fillId="9" borderId="10" xfId="2" applyNumberFormat="1" applyFont="1" applyFill="1" applyBorder="1" applyAlignment="1" applyProtection="1">
      <alignment horizontal="center" vertical="center"/>
      <protection locked="0"/>
    </xf>
    <xf numFmtId="167" fontId="10" fillId="9" borderId="12" xfId="2" applyNumberFormat="1" applyFont="1" applyFill="1" applyBorder="1" applyAlignment="1" applyProtection="1">
      <alignment horizontal="center" vertical="center"/>
      <protection locked="0"/>
    </xf>
    <xf numFmtId="9" fontId="10" fillId="9" borderId="10" xfId="4" applyFont="1" applyFill="1" applyBorder="1" applyAlignment="1">
      <alignment horizontal="center" vertical="center"/>
    </xf>
    <xf numFmtId="9" fontId="10" fillId="9" borderId="12" xfId="4" applyFont="1" applyFill="1" applyBorder="1" applyAlignment="1">
      <alignment horizontal="center" vertical="center"/>
    </xf>
    <xf numFmtId="0" fontId="13" fillId="0" borderId="6" xfId="0" applyFont="1" applyBorder="1" applyAlignment="1">
      <alignment horizontal="center" vertical="top"/>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5" xfId="0" applyFont="1" applyFill="1" applyBorder="1" applyAlignment="1">
      <alignment horizontal="center" vertical="center"/>
    </xf>
    <xf numFmtId="0" fontId="23" fillId="0" borderId="6" xfId="0" applyFont="1" applyBorder="1" applyAlignment="1">
      <alignment horizontal="center" vertical="center" wrapText="1"/>
    </xf>
    <xf numFmtId="0" fontId="41" fillId="0" borderId="1" xfId="0" applyFont="1" applyBorder="1" applyAlignment="1">
      <alignment horizontal="center" vertical="center"/>
    </xf>
    <xf numFmtId="0" fontId="37" fillId="10" borderId="0" xfId="7" applyFont="1" applyAlignment="1" applyProtection="1">
      <alignment horizontal="left" vertical="top"/>
      <protection hidden="1"/>
    </xf>
    <xf numFmtId="0" fontId="36" fillId="11" borderId="24" xfId="6" applyFont="1" applyFill="1" applyBorder="1" applyAlignment="1" applyProtection="1">
      <alignment horizontal="center" vertical="center"/>
      <protection hidden="1"/>
    </xf>
    <xf numFmtId="0" fontId="36" fillId="11" borderId="25" xfId="6" applyFont="1" applyFill="1" applyBorder="1" applyAlignment="1" applyProtection="1">
      <alignment horizontal="center" vertical="center"/>
      <protection hidden="1"/>
    </xf>
    <xf numFmtId="0" fontId="37" fillId="10" borderId="0" xfId="7" applyFont="1" applyAlignment="1" applyProtection="1">
      <alignment horizontal="left" vertical="top" wrapText="1"/>
      <protection hidden="1"/>
    </xf>
    <xf numFmtId="0" fontId="31" fillId="0" borderId="0" xfId="0" applyFont="1" applyAlignment="1" applyProtection="1">
      <alignment horizontal="center" vertical="top" wrapText="1"/>
      <protection hidden="1"/>
    </xf>
    <xf numFmtId="0" fontId="5" fillId="0" borderId="0" xfId="0" applyFont="1" applyAlignment="1" applyProtection="1">
      <alignment horizontal="left" vertical="top" wrapText="1"/>
      <protection hidden="1"/>
    </xf>
    <xf numFmtId="0" fontId="34" fillId="10" borderId="0" xfId="7" applyFont="1" applyAlignment="1" applyProtection="1">
      <alignment horizontal="left" vertical="top"/>
      <protection hidden="1"/>
    </xf>
    <xf numFmtId="0" fontId="31" fillId="0" borderId="0" xfId="0" applyFont="1" applyAlignment="1" applyProtection="1">
      <alignment horizontal="left" vertical="top" wrapText="1"/>
      <protection hidden="1"/>
    </xf>
    <xf numFmtId="0" fontId="5" fillId="0" borderId="0" xfId="0" applyFont="1" applyAlignment="1" applyProtection="1">
      <alignment horizontal="left" vertical="center" wrapText="1"/>
      <protection hidden="1"/>
    </xf>
    <xf numFmtId="0" fontId="45" fillId="0" borderId="36" xfId="8" applyAlignment="1" applyProtection="1">
      <alignment horizontal="center" vertical="center"/>
      <protection hidden="1"/>
    </xf>
    <xf numFmtId="0" fontId="32" fillId="0" borderId="0" xfId="0" applyFont="1" applyAlignment="1" applyProtection="1">
      <alignment horizontal="left" vertical="center"/>
      <protection hidden="1"/>
    </xf>
    <xf numFmtId="0" fontId="58" fillId="0" borderId="0" xfId="0" applyFont="1" applyBorder="1" applyAlignment="1">
      <alignment horizontal="left" vertical="top" wrapText="1"/>
    </xf>
  </cellXfs>
  <cellStyles count="15">
    <cellStyle name="Accent1" xfId="7" builtinId="29"/>
    <cellStyle name="Accent1 2" xfId="13"/>
    <cellStyle name="Euro" xfId="1"/>
    <cellStyle name="Lien hypertexte" xfId="5" builtinId="8"/>
    <cellStyle name="Lien hypertexte 2" xfId="11"/>
    <cellStyle name="Lien hypertexte 2 2" xfId="12"/>
    <cellStyle name="Milliers" xfId="3" builtinId="3"/>
    <cellStyle name="Monétaire" xfId="2" builtinId="4"/>
    <cellStyle name="Normal" xfId="0" builtinId="0"/>
    <cellStyle name="Normal 2" xfId="10"/>
    <cellStyle name="Pourcentage" xfId="4" builtinId="5"/>
    <cellStyle name="Texte explicatif" xfId="9" builtinId="53"/>
    <cellStyle name="Texte explicatif 2" xfId="14"/>
    <cellStyle name="Titre" xfId="6" builtinId="15"/>
    <cellStyle name="Titre 1" xfId="8" builtinId="16"/>
  </cellStyles>
  <dxfs count="24">
    <dxf>
      <font>
        <strike val="0"/>
        <outline val="0"/>
        <shadow val="0"/>
        <u val="none"/>
        <vertAlign val="baseline"/>
        <name val="Calibri"/>
        <scheme val="minor"/>
      </font>
      <numFmt numFmtId="0" formatCode="General"/>
      <alignment horizontal="general" vertical="center" textRotation="0" wrapText="0" indent="0" relativeIndent="255" justifyLastLine="0" shrinkToFit="0" mergeCell="0" readingOrder="0"/>
      <protection locked="0" hidden="0"/>
    </dxf>
    <dxf>
      <font>
        <strike val="0"/>
        <outline val="0"/>
        <shadow val="0"/>
        <u val="none"/>
        <vertAlign val="baseline"/>
        <name val="Calibri"/>
        <scheme val="minor"/>
      </font>
      <alignment vertical="center" textRotation="0" indent="0" relativeIndent="255" justifyLastLine="0" shrinkToFit="0" readingOrder="0"/>
      <protection locked="0" hidden="0"/>
    </dxf>
    <dxf>
      <font>
        <strike val="0"/>
        <outline val="0"/>
        <shadow val="0"/>
        <u val="none"/>
        <vertAlign val="baseline"/>
        <name val="Calibri"/>
        <scheme val="minor"/>
      </font>
      <alignment vertical="center" textRotation="0" indent="0" relativeIndent="255" justifyLastLine="0" shrinkToFit="0" readingOrder="0"/>
      <protection locked="0" hidden="0"/>
    </dxf>
    <dxf>
      <font>
        <i/>
        <strike val="0"/>
        <outline val="0"/>
        <shadow val="0"/>
        <u val="none"/>
        <vertAlign val="baseline"/>
        <sz val="9"/>
        <color auto="1"/>
        <name val="Calibri"/>
        <scheme val="minor"/>
      </font>
      <alignment horizontal="left" vertical="center" textRotation="0" wrapText="0" indent="0" relativeIndent="255" justifyLastLine="0" shrinkToFit="0" mergeCell="0" readingOrder="0"/>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border diagonalUp="0" diagonalDown="0" outline="0">
        <left style="thin">
          <color theme="4" tint="0.39997558519241921"/>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relativeIndent="255" justifyLastLine="0" shrinkToFit="0" mergeCell="0" readingOrder="0"/>
      <protection locked="0" hidden="0"/>
    </dxf>
    <dxf>
      <font>
        <strike val="0"/>
        <outline val="0"/>
        <shadow val="0"/>
        <u val="none"/>
        <vertAlign val="baseline"/>
        <name val="Calibri"/>
        <scheme val="minor"/>
      </font>
      <numFmt numFmtId="0" formatCode="General"/>
      <alignment horizontal="left" vertical="center" textRotation="0" wrapText="0" indent="0" relativeIndent="255" justifyLastLine="0" shrinkToFit="0" mergeCell="0" readingOrder="0"/>
      <protection locked="0" hidden="0"/>
    </dxf>
    <dxf>
      <font>
        <strike val="0"/>
        <outline val="0"/>
        <shadow val="0"/>
        <u val="none"/>
        <vertAlign val="baseline"/>
        <name val="Calibri"/>
        <scheme val="minor"/>
      </font>
      <numFmt numFmtId="167" formatCode="_-* #,##0\ [$€-40C]_-;\-* #,##0\ [$€-40C]_-;_-* &quot;-&quot;??\ [$€-40C]_-;_-@_-"/>
      <alignment horizontal="general" vertical="center" textRotation="0" wrapText="0" indent="0" relativeIndent="255" justifyLastLine="0" shrinkToFit="0" mergeCell="0" readingOrder="0"/>
      <protection locked="0" hidden="0"/>
    </dxf>
    <dxf>
      <font>
        <strike val="0"/>
        <outline val="0"/>
        <shadow val="0"/>
        <u val="none"/>
        <vertAlign val="baseline"/>
        <name val="Calibri"/>
        <scheme val="minor"/>
      </font>
      <alignment vertical="center" textRotation="0" indent="0" relativeIndent="255" justifyLastLine="0" shrinkToFit="0" readingOrder="0"/>
      <border diagonalUp="0" diagonalDown="0" outline="0"/>
      <protection locked="0" hidden="0"/>
    </dxf>
    <dxf>
      <border>
        <bottom style="thin">
          <color theme="4" tint="0.39997558519241921"/>
        </bottom>
        <vertical/>
        <horizontal/>
      </border>
    </dxf>
    <dxf>
      <font>
        <strike val="0"/>
        <outline val="0"/>
        <shadow val="0"/>
        <u val="none"/>
        <vertAlign val="baseline"/>
        <name val="Calibri"/>
        <scheme val="minor"/>
      </font>
      <alignment vertical="center" textRotation="0" indent="0" relativeIndent="255" justifyLastLine="0" shrinkToFit="0" readingOrder="0"/>
      <border diagonalUp="0" diagonalDown="0" outline="0">
        <left/>
        <right/>
        <top/>
        <bottom/>
      </border>
      <protection locked="0" hidden="0"/>
    </dxf>
    <dxf>
      <font>
        <color theme="0"/>
      </font>
    </dxf>
    <dxf>
      <font>
        <color theme="0"/>
      </font>
    </dxf>
    <dxf>
      <font>
        <condense val="0"/>
        <extend val="0"/>
        <color rgb="FF9C0006"/>
      </font>
    </dxf>
    <dxf>
      <font>
        <condense val="0"/>
        <extend val="0"/>
        <color rgb="FF9C0006"/>
      </font>
      <fill>
        <patternFill>
          <bgColor rgb="FFFFC7CE"/>
        </patternFill>
      </fill>
      <border>
        <top style="thin">
          <color theme="5"/>
        </top>
        <bottom style="thin">
          <color theme="5"/>
        </bottom>
      </border>
    </dxf>
    <dxf>
      <font>
        <color theme="3"/>
      </font>
      <fill>
        <patternFill patternType="none">
          <bgColor auto="1"/>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42861</xdr:colOff>
      <xdr:row>15</xdr:row>
      <xdr:rowOff>128588</xdr:rowOff>
    </xdr:from>
    <xdr:to>
      <xdr:col>4</xdr:col>
      <xdr:colOff>847725</xdr:colOff>
      <xdr:row>19</xdr:row>
      <xdr:rowOff>9525</xdr:rowOff>
    </xdr:to>
    <xdr:sp macro="[0]!Ready_Names" textlink="">
      <xdr:nvSpPr>
        <xdr:cNvPr id="2" name="Flèche droite rayée 1"/>
        <xdr:cNvSpPr/>
      </xdr:nvSpPr>
      <xdr:spPr>
        <a:xfrm rot="5400000">
          <a:off x="2428874" y="2581275"/>
          <a:ext cx="566737" cy="804864"/>
        </a:xfrm>
        <a:prstGeom prst="stripedRightArrow">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en-US" sz="1100"/>
        </a:p>
        <a:p>
          <a:pPr algn="ctr"/>
          <a:endParaRPr lang="en-US" sz="1100"/>
        </a:p>
      </xdr:txBody>
    </xdr:sp>
    <xdr:clientData/>
  </xdr:twoCellAnchor>
  <xdr:twoCellAnchor>
    <xdr:from>
      <xdr:col>1</xdr:col>
      <xdr:colOff>28575</xdr:colOff>
      <xdr:row>16</xdr:row>
      <xdr:rowOff>28574</xdr:rowOff>
    </xdr:from>
    <xdr:to>
      <xdr:col>2</xdr:col>
      <xdr:colOff>0</xdr:colOff>
      <xdr:row>18</xdr:row>
      <xdr:rowOff>38099</xdr:rowOff>
    </xdr:to>
    <xdr:sp macro="[0]!Toogle_Infobulles" textlink="">
      <xdr:nvSpPr>
        <xdr:cNvPr id="3" name="Pensées 2"/>
        <xdr:cNvSpPr/>
      </xdr:nvSpPr>
      <xdr:spPr>
        <a:xfrm>
          <a:off x="200025" y="2771774"/>
          <a:ext cx="590550" cy="352425"/>
        </a:xfrm>
        <a:prstGeom prst="cloudCallout">
          <a:avLst/>
        </a:prstGeom>
        <a:solidFill>
          <a:schemeClr val="bg1">
            <a:lumMod val="50000"/>
          </a:schemeClr>
        </a:solidFill>
      </xdr:spPr>
      <xdr:style>
        <a:lnRef idx="0">
          <a:schemeClr val="dk1"/>
        </a:lnRef>
        <a:fillRef idx="3">
          <a:schemeClr val="dk1"/>
        </a:fillRef>
        <a:effectRef idx="3">
          <a:schemeClr val="dk1"/>
        </a:effectRef>
        <a:fontRef idx="minor">
          <a:schemeClr val="lt1"/>
        </a:fontRef>
      </xdr:style>
      <xdr:txBody>
        <a:bodyPr lIns="72000" tIns="72000" rIns="36000" bIns="36000" rtlCol="0" anchor="ctr"/>
        <a:lstStyle/>
        <a:p>
          <a:pPr algn="ctr"/>
          <a:r>
            <a:rPr lang="en-US" sz="1000"/>
            <a:t>Aide</a:t>
          </a:r>
        </a:p>
      </xdr:txBody>
    </xdr:sp>
    <xdr:clientData/>
  </xdr:twoCellAnchor>
  <xdr:twoCellAnchor>
    <xdr:from>
      <xdr:col>7</xdr:col>
      <xdr:colOff>104775</xdr:colOff>
      <xdr:row>15</xdr:row>
      <xdr:rowOff>66675</xdr:rowOff>
    </xdr:from>
    <xdr:to>
      <xdr:col>7</xdr:col>
      <xdr:colOff>742950</xdr:colOff>
      <xdr:row>18</xdr:row>
      <xdr:rowOff>142875</xdr:rowOff>
    </xdr:to>
    <xdr:sp macro="[0]!Solver" textlink="">
      <xdr:nvSpPr>
        <xdr:cNvPr id="8" name="Égal 7"/>
        <xdr:cNvSpPr/>
      </xdr:nvSpPr>
      <xdr:spPr>
        <a:xfrm>
          <a:off x="4876800" y="2638425"/>
          <a:ext cx="638175" cy="590550"/>
        </a:xfrm>
        <a:prstGeom prst="mathEqual">
          <a:avLst/>
        </a:prstGeom>
      </xdr:spPr>
      <xdr:style>
        <a:lnRef idx="0">
          <a:schemeClr val="accent3"/>
        </a:lnRef>
        <a:fillRef idx="1003">
          <a:schemeClr val="dk2"/>
        </a:fillRef>
        <a:effectRef idx="3">
          <a:schemeClr val="accent3"/>
        </a:effectRef>
        <a:fontRef idx="minor">
          <a:schemeClr val="lt1"/>
        </a:fontRef>
      </xdr:style>
      <xdr:txBody>
        <a:bodyPr rtlCol="0" anchor="ctr"/>
        <a:lstStyle/>
        <a:p>
          <a:pPr algn="ctr"/>
          <a:endParaRPr lang="en-US" sz="1100"/>
        </a:p>
      </xdr:txBody>
    </xdr:sp>
    <xdr:clientData/>
  </xdr:twoCellAnchor>
  <xdr:twoCellAnchor>
    <xdr:from>
      <xdr:col>11</xdr:col>
      <xdr:colOff>590550</xdr:colOff>
      <xdr:row>15</xdr:row>
      <xdr:rowOff>152400</xdr:rowOff>
    </xdr:from>
    <xdr:to>
      <xdr:col>12</xdr:col>
      <xdr:colOff>571500</xdr:colOff>
      <xdr:row>18</xdr:row>
      <xdr:rowOff>28574</xdr:rowOff>
    </xdr:to>
    <xdr:sp macro="[0]!RAZ.RAZ" textlink="">
      <xdr:nvSpPr>
        <xdr:cNvPr id="9" name="Flèche courbée vers le haut 8"/>
        <xdr:cNvSpPr/>
      </xdr:nvSpPr>
      <xdr:spPr>
        <a:xfrm rot="16200000">
          <a:off x="8586788" y="2547937"/>
          <a:ext cx="390524" cy="742950"/>
        </a:xfrm>
        <a:prstGeom prst="curvedUpArrow">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Documents/XL/Comptes%20Cool'loc%201.0/Current%20Release/Comptes-Cool'loc.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tes Cool'loc"/>
      <sheetName val="FAQ"/>
      <sheetName val="Du même auteur"/>
    </sheetNames>
    <sheetDataSet>
      <sheetData sheetId="0">
        <row r="25">
          <cell r="T25">
            <v>1</v>
          </cell>
        </row>
      </sheetData>
      <sheetData sheetId="1"/>
      <sheetData sheetId="2" refreshError="1"/>
    </sheetDataSet>
  </externalBook>
</externalLink>
</file>

<file path=xl/tables/table1.xml><?xml version="1.0" encoding="utf-8"?>
<table xmlns="http://schemas.openxmlformats.org/spreadsheetml/2006/main" id="1" name="Tableau_des_versements" displayName="Tableau_des_versements" ref="D22:O72" totalsRowShown="0" headerRowDxfId="18" dataDxfId="16" headerRowBorderDxfId="17">
  <autoFilter ref="D22:O72"/>
  <tableColumns count="12">
    <tableColumn id="1" name="Montant" dataDxfId="15" dataCellStyle="Milliers"/>
    <tableColumn id="2" name="Payeur" dataDxfId="14"/>
    <tableColumn id="3" name="Colonne1" dataDxfId="13" dataCellStyle="Milliers"/>
    <tableColumn id="4" name="Colonne2" dataDxfId="12" dataCellStyle="Milliers"/>
    <tableColumn id="5" name="Colonne3" dataDxfId="11" dataCellStyle="Milliers"/>
    <tableColumn id="6" name="Colonne4" dataDxfId="10" dataCellStyle="Milliers"/>
    <tableColumn id="7" name="Colonne5" dataDxfId="9" dataCellStyle="Milliers"/>
    <tableColumn id="8" name="Colonne6" dataDxfId="8" dataCellStyle="Milliers"/>
    <tableColumn id="9" name="Colonne7" dataDxfId="7" dataCellStyle="Milliers"/>
    <tableColumn id="10" name="Colonne8" dataDxfId="6" dataCellStyle="Milliers"/>
    <tableColumn id="11" name="Colonne9" dataDxfId="5" dataCellStyle="Milliers"/>
    <tableColumn id="12" name="Colonne10" dataDxfId="4" dataCellStyle="Milliers"/>
  </tableColumns>
  <tableStyleInfo name="TableStyleMedium2" showFirstColumn="0" showLastColumn="0" showRowStripes="1" showColumnStripes="0"/>
</table>
</file>

<file path=xl/tables/table2.xml><?xml version="1.0" encoding="utf-8"?>
<table xmlns="http://schemas.openxmlformats.org/spreadsheetml/2006/main" id="2" name="Date_Montant" displayName="Date_Montant" ref="B22:C72" totalsRowShown="0" headerRowDxfId="3" dataDxfId="2">
  <autoFilter ref="B22:C72"/>
  <tableColumns count="2">
    <tableColumn id="1" name="Date" dataDxfId="1"/>
    <tableColumn id="2" name="Objet" dataDxfId="0"/>
  </tableColumns>
  <tableStyleInfo name="TableStyleMedium5"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githeque.com/"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hyperlink" Target="mailto:page.anthony@gmail.com" TargetMode="External"/><Relationship Id="rId1" Type="http://schemas.openxmlformats.org/officeDocument/2006/relationships/hyperlink" Target="http://www.twitter.com/anthonp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witter.com/anthonpa" TargetMode="External"/><Relationship Id="rId2" Type="http://schemas.openxmlformats.org/officeDocument/2006/relationships/hyperlink" Target="http://www.logitheque.com/logiciels/windows/education/langues/telecharger/vocabulary_list_26422.htm" TargetMode="External"/><Relationship Id="rId1" Type="http://schemas.openxmlformats.org/officeDocument/2006/relationships/hyperlink" Target="http://www.logitheque.com/logiciels/windows/loisir_famille/vie_pratique/telecharger/comptes_vacances_25071.htm" TargetMode="External"/><Relationship Id="rId6" Type="http://schemas.openxmlformats.org/officeDocument/2006/relationships/printerSettings" Target="../printerSettings/printerSettings4.bin"/><Relationship Id="rId5" Type="http://schemas.openxmlformats.org/officeDocument/2006/relationships/hyperlink" Target="http://www.logitheque.com/logiciels/windows/loisir_famille/vie_pratique/telecharger/comptes_cool_loc_28974.htm" TargetMode="External"/><Relationship Id="rId4" Type="http://schemas.openxmlformats.org/officeDocument/2006/relationships/hyperlink" Target="mailto:page.anthony@gmail.com" TargetMode="External"/></Relationships>
</file>

<file path=xl/worksheets/sheet1.xml><?xml version="1.0" encoding="utf-8"?>
<worksheet xmlns="http://schemas.openxmlformats.org/spreadsheetml/2006/main" xmlns:r="http://schemas.openxmlformats.org/officeDocument/2006/relationships">
  <sheetPr codeName="Feuil1">
    <outlinePr summaryBelow="0"/>
  </sheetPr>
  <dimension ref="A1:Z151"/>
  <sheetViews>
    <sheetView showGridLines="0" tabSelected="1" zoomScaleNormal="100" workbookViewId="0">
      <selection activeCell="E4" sqref="E4"/>
    </sheetView>
  </sheetViews>
  <sheetFormatPr baseColWidth="10" defaultColWidth="9.28515625" defaultRowHeight="13.5" customHeight="1" outlineLevelRow="1"/>
  <cols>
    <col min="1" max="1" width="2.5703125" style="48" customWidth="1"/>
    <col min="2" max="2" width="9.28515625" style="12" customWidth="1"/>
    <col min="3" max="3" width="12.85546875" style="12" customWidth="1"/>
    <col min="4" max="4" width="11.140625" style="12" customWidth="1"/>
    <col min="5" max="5" width="12.85546875" style="1" customWidth="1"/>
    <col min="6" max="15" width="11.42578125" style="12" customWidth="1"/>
    <col min="16" max="16" width="3" style="12" hidden="1" customWidth="1"/>
    <col min="17" max="17" width="7.85546875" style="12" customWidth="1"/>
    <col min="18" max="16384" width="9.28515625" style="12"/>
  </cols>
  <sheetData>
    <row r="1" spans="1:23" s="48" customFormat="1" ht="13.5" customHeight="1">
      <c r="A1" s="48">
        <v>0</v>
      </c>
      <c r="B1" s="48">
        <v>1</v>
      </c>
      <c r="C1" s="48">
        <v>2</v>
      </c>
      <c r="D1" s="48">
        <v>3</v>
      </c>
      <c r="E1" s="48">
        <v>4</v>
      </c>
      <c r="F1" s="48">
        <v>5</v>
      </c>
      <c r="G1" s="48">
        <v>6</v>
      </c>
      <c r="H1" s="48">
        <v>7</v>
      </c>
      <c r="I1" s="48">
        <v>8</v>
      </c>
      <c r="J1" s="48">
        <v>9</v>
      </c>
      <c r="K1" s="48">
        <v>10</v>
      </c>
      <c r="O1" s="48">
        <v>1</v>
      </c>
      <c r="Q1" s="48">
        <v>1</v>
      </c>
    </row>
    <row r="2" spans="1:23" ht="13.5" customHeight="1">
      <c r="A2" s="48">
        <v>1</v>
      </c>
      <c r="B2" s="173" t="s">
        <v>79</v>
      </c>
      <c r="C2" s="173"/>
      <c r="D2" s="173"/>
      <c r="E2" s="173"/>
      <c r="F2" s="107"/>
      <c r="G2" s="107"/>
      <c r="H2" s="107"/>
      <c r="I2" s="107"/>
      <c r="J2" s="107"/>
      <c r="K2" s="174" t="s">
        <v>17</v>
      </c>
      <c r="L2" s="175"/>
      <c r="M2" s="175"/>
      <c r="N2" s="175"/>
      <c r="O2" s="176"/>
    </row>
    <row r="3" spans="1:23" ht="13.5" customHeight="1">
      <c r="A3" s="48">
        <v>2</v>
      </c>
      <c r="B3" s="43" t="s">
        <v>19</v>
      </c>
      <c r="C3" s="43" t="s">
        <v>14</v>
      </c>
      <c r="D3" s="43" t="s">
        <v>6</v>
      </c>
      <c r="E3" s="43" t="s">
        <v>7</v>
      </c>
      <c r="F3" s="107"/>
      <c r="G3" s="164"/>
      <c r="H3" s="164"/>
      <c r="I3" s="164"/>
      <c r="J3" s="107"/>
      <c r="K3" s="2" t="str">
        <f>IF(E4&lt;&gt;"",MIN(D4:D13),"")</f>
        <v/>
      </c>
      <c r="L3" s="3" t="str">
        <f>IF(E4&lt;&gt;"","   "&amp;VLOOKUP(K3,$D$4:$E$13,2,FALSE)&amp;",  va faire les courses stp :)","")</f>
        <v/>
      </c>
      <c r="M3" s="14"/>
      <c r="N3" s="15"/>
      <c r="O3" s="16"/>
    </row>
    <row r="4" spans="1:23" ht="13.5" customHeight="1">
      <c r="A4" s="48">
        <v>3</v>
      </c>
      <c r="B4" s="73"/>
      <c r="C4" s="70" t="str">
        <f t="shared" ref="C4:C13" ca="1" si="0">OFFSET($F$130,0,A1,1,1)</f>
        <v>n/a</v>
      </c>
      <c r="D4" s="76">
        <f t="shared" ref="D4:D13" ca="1" si="1">OFFSET($F$128,0,A1,1,1)</f>
        <v>0</v>
      </c>
      <c r="E4" s="46"/>
      <c r="F4" s="107"/>
      <c r="G4" s="166"/>
      <c r="H4" s="166"/>
      <c r="I4" s="166"/>
      <c r="J4" s="107"/>
      <c r="K4" s="13"/>
      <c r="L4" s="13"/>
      <c r="M4" s="13"/>
      <c r="N4" s="13"/>
      <c r="O4" s="79" t="s">
        <v>91</v>
      </c>
    </row>
    <row r="5" spans="1:23" ht="13.5" customHeight="1">
      <c r="A5" s="48">
        <v>4</v>
      </c>
      <c r="B5" s="74"/>
      <c r="C5" s="71" t="str">
        <f t="shared" ca="1" si="0"/>
        <v>n/a</v>
      </c>
      <c r="D5" s="77">
        <f t="shared" ca="1" si="1"/>
        <v>0</v>
      </c>
      <c r="E5" s="47"/>
      <c r="F5" s="107"/>
      <c r="G5" s="166"/>
      <c r="H5" s="166"/>
      <c r="I5" s="166"/>
      <c r="J5" s="107"/>
      <c r="K5" s="177" t="s">
        <v>9</v>
      </c>
      <c r="L5" s="177"/>
      <c r="M5" s="177"/>
      <c r="N5" s="177"/>
      <c r="O5" s="177"/>
    </row>
    <row r="6" spans="1:23" ht="13.5" customHeight="1">
      <c r="A6" s="48">
        <v>5</v>
      </c>
      <c r="B6" s="74"/>
      <c r="C6" s="71" t="str">
        <f t="shared" ca="1" si="0"/>
        <v>n/a</v>
      </c>
      <c r="D6" s="77">
        <f t="shared" ca="1" si="1"/>
        <v>0</v>
      </c>
      <c r="E6" s="47"/>
      <c r="F6" s="107"/>
      <c r="G6" s="166"/>
      <c r="H6" s="166"/>
      <c r="I6" s="166"/>
      <c r="J6" s="107"/>
      <c r="K6" s="178" t="s">
        <v>10</v>
      </c>
      <c r="L6" s="178"/>
      <c r="M6" s="68"/>
      <c r="N6" s="178" t="s">
        <v>11</v>
      </c>
      <c r="O6" s="178"/>
    </row>
    <row r="7" spans="1:23" ht="13.5" customHeight="1">
      <c r="A7" s="48">
        <v>6</v>
      </c>
      <c r="B7" s="74"/>
      <c r="C7" s="71" t="str">
        <f t="shared" ca="1" si="0"/>
        <v>n/a</v>
      </c>
      <c r="D7" s="77">
        <f t="shared" ca="1" si="1"/>
        <v>0</v>
      </c>
      <c r="E7" s="47"/>
      <c r="F7" s="107"/>
      <c r="G7" s="166"/>
      <c r="H7" s="166"/>
      <c r="I7" s="166"/>
      <c r="J7" s="107"/>
      <c r="K7" s="44"/>
      <c r="L7" s="63" t="s">
        <v>22</v>
      </c>
      <c r="M7" s="17"/>
      <c r="N7" s="18"/>
      <c r="O7" s="63" t="s">
        <v>26</v>
      </c>
    </row>
    <row r="8" spans="1:23" ht="13.5" customHeight="1">
      <c r="A8" s="48">
        <v>7</v>
      </c>
      <c r="B8" s="74"/>
      <c r="C8" s="71" t="str">
        <f t="shared" ca="1" si="0"/>
        <v>n/a</v>
      </c>
      <c r="D8" s="77">
        <f t="shared" ca="1" si="1"/>
        <v>0</v>
      </c>
      <c r="E8" s="47"/>
      <c r="F8" s="107"/>
      <c r="G8" s="166"/>
      <c r="H8" s="166"/>
      <c r="I8" s="166"/>
      <c r="J8" s="107"/>
      <c r="N8" s="13"/>
      <c r="O8" s="13"/>
    </row>
    <row r="9" spans="1:23" ht="13.5" customHeight="1">
      <c r="A9" s="48">
        <v>8</v>
      </c>
      <c r="B9" s="74"/>
      <c r="C9" s="71" t="str">
        <f t="shared" ca="1" si="0"/>
        <v>n/a</v>
      </c>
      <c r="D9" s="77">
        <f t="shared" ca="1" si="1"/>
        <v>0</v>
      </c>
      <c r="E9" s="47"/>
      <c r="F9" s="107"/>
      <c r="G9" s="166"/>
      <c r="H9" s="166"/>
      <c r="I9" s="166"/>
      <c r="K9" s="45"/>
      <c r="L9" s="63" t="s">
        <v>24</v>
      </c>
      <c r="N9" s="165" t="s">
        <v>80</v>
      </c>
      <c r="O9" s="165"/>
    </row>
    <row r="10" spans="1:23" ht="13.5" customHeight="1">
      <c r="A10" s="48">
        <v>9</v>
      </c>
      <c r="B10" s="74"/>
      <c r="C10" s="71" t="str">
        <f t="shared" ca="1" si="0"/>
        <v>n/a</v>
      </c>
      <c r="D10" s="77">
        <f t="shared" ca="1" si="1"/>
        <v>0</v>
      </c>
      <c r="E10" s="47"/>
      <c r="F10" s="107"/>
      <c r="G10" s="166"/>
      <c r="H10" s="166"/>
      <c r="I10" s="166"/>
      <c r="N10" s="165"/>
      <c r="O10" s="165"/>
    </row>
    <row r="11" spans="1:23" ht="13.5" customHeight="1">
      <c r="A11" s="48">
        <v>10</v>
      </c>
      <c r="B11" s="74"/>
      <c r="C11" s="71" t="str">
        <f t="shared" ca="1" si="0"/>
        <v>n/a</v>
      </c>
      <c r="D11" s="77">
        <f t="shared" ca="1" si="1"/>
        <v>0</v>
      </c>
      <c r="E11" s="47"/>
      <c r="F11" s="107"/>
      <c r="G11" s="166"/>
      <c r="H11" s="166"/>
      <c r="I11" s="166"/>
      <c r="J11" s="107"/>
      <c r="K11" s="40"/>
      <c r="L11" s="163" t="s">
        <v>23</v>
      </c>
      <c r="N11" s="69"/>
      <c r="O11" s="69"/>
      <c r="P11" s="19"/>
    </row>
    <row r="12" spans="1:23" ht="13.5" customHeight="1">
      <c r="B12" s="74"/>
      <c r="C12" s="71" t="str">
        <f t="shared" ca="1" si="0"/>
        <v>n/a</v>
      </c>
      <c r="D12" s="77">
        <f t="shared" ca="1" si="1"/>
        <v>0</v>
      </c>
      <c r="E12" s="47"/>
      <c r="F12" s="107"/>
      <c r="G12" s="5"/>
      <c r="H12" s="115"/>
      <c r="I12" s="115"/>
      <c r="J12" s="107"/>
      <c r="K12" s="39"/>
      <c r="L12" s="163"/>
      <c r="N12" s="190" t="s">
        <v>140</v>
      </c>
      <c r="O12" s="190"/>
      <c r="P12" s="19"/>
      <c r="W12" s="1"/>
    </row>
    <row r="13" spans="1:23" ht="13.5" customHeight="1">
      <c r="B13" s="75"/>
      <c r="C13" s="72" t="str">
        <f t="shared" ca="1" si="0"/>
        <v>n/a</v>
      </c>
      <c r="D13" s="78">
        <f t="shared" ca="1" si="1"/>
        <v>0</v>
      </c>
      <c r="E13" s="47"/>
      <c r="F13" s="107"/>
      <c r="G13" s="5"/>
      <c r="H13" s="115"/>
      <c r="I13" s="115"/>
      <c r="J13" s="107"/>
      <c r="N13" s="190"/>
      <c r="O13" s="190"/>
      <c r="P13" s="20"/>
      <c r="Q13" s="17"/>
    </row>
    <row r="14" spans="1:23" ht="13.5" customHeight="1">
      <c r="A14" s="167" t="s">
        <v>51</v>
      </c>
      <c r="B14" s="169" t="str">
        <f>IFERROR(AVERAGE(B4:B13),"n/a")</f>
        <v>n/a</v>
      </c>
      <c r="C14" s="171" t="str">
        <f ca="1">IFERROR(AVERAGE(F130:N130),"n/a")</f>
        <v>n/a</v>
      </c>
      <c r="D14" s="135">
        <f ca="1">IF(ABS(SUM(D4:D13))&lt;=0.01,1,-1)</f>
        <v>1</v>
      </c>
      <c r="E14" s="60" t="str">
        <f>IF(E4&lt;&gt;0,COUNTA(E4:E13),"")</f>
        <v/>
      </c>
      <c r="I14" s="116"/>
      <c r="J14" s="116"/>
      <c r="K14" s="41"/>
      <c r="L14" s="168" t="s">
        <v>25</v>
      </c>
      <c r="M14" s="6"/>
      <c r="N14" s="190"/>
      <c r="O14" s="190"/>
      <c r="P14" s="19"/>
      <c r="Q14" s="17"/>
    </row>
    <row r="15" spans="1:23" ht="13.5" customHeight="1">
      <c r="A15" s="167"/>
      <c r="B15" s="170"/>
      <c r="C15" s="172"/>
      <c r="D15" s="136">
        <f>IF(AND(Q128=1,Q129=1)=TRUE,1,0)</f>
        <v>1</v>
      </c>
      <c r="E15" s="61" t="str">
        <f>IF(E14&lt;&gt;"",IF(E14=1,"personne","personnes"),"personne !")</f>
        <v>personne !</v>
      </c>
      <c r="G15" s="137"/>
      <c r="I15" s="117"/>
      <c r="J15" s="116"/>
      <c r="K15" s="42"/>
      <c r="L15" s="168"/>
      <c r="M15" s="7"/>
      <c r="P15" s="7"/>
      <c r="Q15" s="5"/>
    </row>
    <row r="16" spans="1:23" ht="13.5" customHeight="1">
      <c r="B16" s="21"/>
      <c r="F16" s="107"/>
      <c r="H16" s="116"/>
      <c r="J16" s="116"/>
      <c r="P16" s="7"/>
      <c r="Q16" s="5"/>
    </row>
    <row r="17" spans="1:26" s="17" customFormat="1" ht="13.5" customHeight="1">
      <c r="A17" s="119"/>
      <c r="C17" s="38" t="s">
        <v>116</v>
      </c>
      <c r="D17" s="121"/>
      <c r="E17" s="120"/>
      <c r="F17" s="37" t="s">
        <v>53</v>
      </c>
      <c r="G17" s="5"/>
      <c r="I17" s="114" t="s">
        <v>78</v>
      </c>
      <c r="J17" s="116"/>
      <c r="N17" s="114" t="s">
        <v>94</v>
      </c>
      <c r="P17" s="5"/>
    </row>
    <row r="18" spans="1:26" s="17" customFormat="1" ht="13.5" customHeight="1">
      <c r="A18" s="119"/>
      <c r="B18" s="5"/>
      <c r="C18" s="37" t="s">
        <v>52</v>
      </c>
      <c r="D18" s="5"/>
      <c r="E18" s="5"/>
      <c r="F18" s="38" t="s">
        <v>54</v>
      </c>
      <c r="G18" s="5"/>
      <c r="I18" s="117" t="s">
        <v>92</v>
      </c>
      <c r="J18" s="116"/>
      <c r="N18" s="118" t="s">
        <v>93</v>
      </c>
      <c r="P18" s="5"/>
    </row>
    <row r="19" spans="1:26" s="17" customFormat="1" ht="13.5" customHeight="1">
      <c r="A19" s="119"/>
      <c r="E19" s="120"/>
      <c r="H19" s="116"/>
      <c r="I19" s="116"/>
      <c r="J19" s="116"/>
    </row>
    <row r="20" spans="1:26" ht="13.5" customHeight="1">
      <c r="B20" s="158" t="s">
        <v>15</v>
      </c>
      <c r="C20" s="158"/>
      <c r="D20" s="159"/>
      <c r="E20" s="159"/>
      <c r="F20" s="159"/>
      <c r="G20" s="159"/>
      <c r="H20" s="159"/>
      <c r="I20" s="159"/>
      <c r="J20" s="159"/>
      <c r="K20" s="159"/>
      <c r="L20" s="159"/>
      <c r="M20" s="159"/>
      <c r="N20" s="159"/>
      <c r="O20" s="159"/>
      <c r="P20" s="159"/>
      <c r="Q20" s="158"/>
      <c r="R20" s="13"/>
      <c r="S20" s="13"/>
      <c r="T20" s="13"/>
      <c r="U20" s="13"/>
      <c r="V20" s="13"/>
      <c r="W20" s="13"/>
      <c r="X20" s="13"/>
      <c r="Y20" s="13"/>
      <c r="Z20" s="13"/>
    </row>
    <row r="21" spans="1:26" ht="13.5" customHeight="1">
      <c r="B21" s="162" t="s">
        <v>8</v>
      </c>
      <c r="C21" s="162"/>
      <c r="D21" s="161"/>
      <c r="E21" s="161"/>
      <c r="F21" s="160" t="s">
        <v>18</v>
      </c>
      <c r="G21" s="160"/>
      <c r="H21" s="160"/>
      <c r="I21" s="160"/>
      <c r="J21" s="160"/>
      <c r="K21" s="160"/>
      <c r="L21" s="160"/>
      <c r="M21" s="160"/>
      <c r="N21" s="160"/>
      <c r="O21" s="160"/>
      <c r="P21" s="22"/>
      <c r="Q21" s="153" t="s">
        <v>115</v>
      </c>
      <c r="R21" s="13"/>
      <c r="S21" s="13"/>
      <c r="T21" s="13"/>
      <c r="U21" s="13"/>
      <c r="V21" s="13"/>
      <c r="W21" s="13"/>
      <c r="X21" s="13"/>
      <c r="Y21" s="13"/>
      <c r="Z21" s="13"/>
    </row>
    <row r="22" spans="1:26" ht="13.5" customHeight="1">
      <c r="B22" s="8" t="s">
        <v>0</v>
      </c>
      <c r="C22" s="8" t="s">
        <v>20</v>
      </c>
      <c r="D22" s="9" t="s">
        <v>1</v>
      </c>
      <c r="E22" s="10" t="s">
        <v>2</v>
      </c>
      <c r="F22" s="134" t="s">
        <v>102</v>
      </c>
      <c r="G22" s="106" t="s">
        <v>103</v>
      </c>
      <c r="H22" s="106" t="s">
        <v>104</v>
      </c>
      <c r="I22" s="106" t="s">
        <v>105</v>
      </c>
      <c r="J22" s="106" t="s">
        <v>106</v>
      </c>
      <c r="K22" s="106" t="s">
        <v>107</v>
      </c>
      <c r="L22" s="106" t="s">
        <v>108</v>
      </c>
      <c r="M22" s="106" t="s">
        <v>109</v>
      </c>
      <c r="N22" s="106" t="s">
        <v>110</v>
      </c>
      <c r="O22" s="106" t="s">
        <v>111</v>
      </c>
      <c r="P22" s="62" t="s">
        <v>3</v>
      </c>
      <c r="Q22" s="154"/>
      <c r="T22" s="13"/>
      <c r="U22" s="13"/>
      <c r="V22" s="13"/>
      <c r="W22" s="13"/>
      <c r="X22" s="13"/>
      <c r="Y22" s="13"/>
      <c r="Z22" s="13"/>
    </row>
    <row r="23" spans="1:26" ht="13.5" customHeight="1">
      <c r="B23" s="4"/>
      <c r="C23" s="105"/>
      <c r="D23" s="105"/>
      <c r="E23" s="132"/>
      <c r="F23" s="23"/>
      <c r="G23" s="23"/>
      <c r="H23" s="23"/>
      <c r="I23" s="23"/>
      <c r="J23" s="23"/>
      <c r="K23" s="23"/>
      <c r="L23" s="23"/>
      <c r="M23" s="23"/>
      <c r="N23" s="23"/>
      <c r="O23" s="23"/>
      <c r="P23" s="80">
        <f t="shared" ref="P23:P29" si="2">LEN(SUBSTITUTE(F23," ",""))+LEN(SUBSTITUTE(G23," ",""))+LEN(SUBSTITUTE(H23," ",""))+LEN(SUBSTITUTE(I23," ",""))+LEN(SUBSTITUTE(J23," ",""))+LEN(SUBSTITUTE(K23," ",""))+LEN(SUBSTITUTE(L23," ",""))+LEN(SUBSTITUTE(M23," ",""))+LEN(SUBSTITUTE(N23," ",""))+LEN(SUBSTITUTE(O23," ",""))</f>
        <v>0</v>
      </c>
      <c r="Q23" s="83"/>
      <c r="U23" s="13"/>
      <c r="V23" s="13"/>
      <c r="W23" s="13"/>
      <c r="X23" s="13"/>
      <c r="Y23" s="13"/>
      <c r="Z23" s="13"/>
    </row>
    <row r="24" spans="1:26" ht="13.5" customHeight="1">
      <c r="B24" s="4"/>
      <c r="C24" s="105"/>
      <c r="D24" s="105"/>
      <c r="E24" s="132"/>
      <c r="F24" s="23"/>
      <c r="G24" s="23"/>
      <c r="H24" s="23"/>
      <c r="I24" s="23"/>
      <c r="J24" s="23"/>
      <c r="K24" s="23"/>
      <c r="L24" s="23"/>
      <c r="M24" s="23"/>
      <c r="N24" s="23"/>
      <c r="O24" s="23"/>
      <c r="P24" s="81">
        <f t="shared" si="2"/>
        <v>0</v>
      </c>
      <c r="Q24" s="84"/>
      <c r="U24" s="13"/>
      <c r="V24" s="13"/>
      <c r="W24" s="13"/>
      <c r="X24" s="13"/>
      <c r="Y24" s="13"/>
      <c r="Z24" s="13"/>
    </row>
    <row r="25" spans="1:26" ht="13.5" customHeight="1">
      <c r="B25" s="4"/>
      <c r="C25" s="105"/>
      <c r="D25" s="105"/>
      <c r="E25" s="132"/>
      <c r="F25" s="23"/>
      <c r="G25" s="23"/>
      <c r="H25" s="23"/>
      <c r="I25" s="23"/>
      <c r="J25" s="23"/>
      <c r="K25" s="23"/>
      <c r="L25" s="23"/>
      <c r="M25" s="23"/>
      <c r="N25" s="23"/>
      <c r="O25" s="23"/>
      <c r="P25" s="82">
        <f t="shared" si="2"/>
        <v>0</v>
      </c>
      <c r="Q25" s="85"/>
      <c r="U25" s="13"/>
      <c r="V25" s="13"/>
      <c r="W25" s="13"/>
      <c r="X25" s="13"/>
      <c r="Y25" s="13"/>
      <c r="Z25" s="13"/>
    </row>
    <row r="26" spans="1:26" ht="13.5" customHeight="1">
      <c r="B26" s="4"/>
      <c r="C26" s="105"/>
      <c r="D26" s="105"/>
      <c r="E26" s="132"/>
      <c r="F26" s="23"/>
      <c r="G26" s="23"/>
      <c r="H26" s="23"/>
      <c r="I26" s="23"/>
      <c r="J26" s="23"/>
      <c r="K26" s="23"/>
      <c r="L26" s="23"/>
      <c r="M26" s="23"/>
      <c r="N26" s="23"/>
      <c r="O26" s="23"/>
      <c r="P26" s="81">
        <f t="shared" si="2"/>
        <v>0</v>
      </c>
      <c r="Q26" s="84"/>
      <c r="U26" s="13"/>
      <c r="V26" s="13"/>
      <c r="W26" s="13"/>
      <c r="X26" s="13"/>
      <c r="Y26" s="13"/>
      <c r="Z26" s="13"/>
    </row>
    <row r="27" spans="1:26" ht="13.5" customHeight="1">
      <c r="B27" s="4"/>
      <c r="C27" s="105"/>
      <c r="D27" s="105"/>
      <c r="E27" s="132"/>
      <c r="F27" s="23"/>
      <c r="G27" s="23"/>
      <c r="H27" s="23"/>
      <c r="I27" s="23"/>
      <c r="J27" s="23"/>
      <c r="K27" s="23"/>
      <c r="L27" s="23"/>
      <c r="M27" s="23"/>
      <c r="N27" s="23"/>
      <c r="O27" s="23"/>
      <c r="P27" s="82">
        <f t="shared" si="2"/>
        <v>0</v>
      </c>
      <c r="Q27" s="85"/>
      <c r="U27" s="13"/>
      <c r="V27" s="13"/>
      <c r="W27" s="13"/>
      <c r="X27" s="13"/>
      <c r="Y27" s="13"/>
      <c r="Z27" s="13"/>
    </row>
    <row r="28" spans="1:26" ht="13.5" customHeight="1">
      <c r="B28" s="4"/>
      <c r="C28" s="105"/>
      <c r="D28" s="105"/>
      <c r="E28" s="132"/>
      <c r="F28" s="23"/>
      <c r="G28" s="23"/>
      <c r="H28" s="23"/>
      <c r="I28" s="23"/>
      <c r="J28" s="23"/>
      <c r="K28" s="23"/>
      <c r="L28" s="23"/>
      <c r="M28" s="23"/>
      <c r="N28" s="23"/>
      <c r="O28" s="23"/>
      <c r="P28" s="81">
        <f t="shared" si="2"/>
        <v>0</v>
      </c>
      <c r="Q28" s="84"/>
      <c r="U28" s="13"/>
      <c r="V28" s="13"/>
      <c r="W28" s="13"/>
      <c r="X28" s="13"/>
      <c r="Y28" s="13"/>
      <c r="Z28" s="13"/>
    </row>
    <row r="29" spans="1:26" ht="13.5" customHeight="1">
      <c r="B29" s="4"/>
      <c r="C29" s="105"/>
      <c r="D29" s="105"/>
      <c r="E29" s="132"/>
      <c r="F29" s="23"/>
      <c r="G29" s="23"/>
      <c r="H29" s="23"/>
      <c r="I29" s="23"/>
      <c r="J29" s="23"/>
      <c r="K29" s="23"/>
      <c r="L29" s="23"/>
      <c r="M29" s="23"/>
      <c r="N29" s="23"/>
      <c r="O29" s="23"/>
      <c r="P29" s="82">
        <f t="shared" si="2"/>
        <v>0</v>
      </c>
      <c r="Q29" s="85"/>
      <c r="T29" s="13"/>
      <c r="U29" s="13"/>
      <c r="V29" s="13"/>
      <c r="W29" s="13"/>
      <c r="X29" s="13"/>
      <c r="Y29" s="13"/>
      <c r="Z29" s="13"/>
    </row>
    <row r="30" spans="1:26" ht="13.5" customHeight="1">
      <c r="B30" s="4"/>
      <c r="C30" s="105"/>
      <c r="D30" s="105"/>
      <c r="E30" s="132"/>
      <c r="F30" s="23"/>
      <c r="G30" s="23"/>
      <c r="H30" s="23"/>
      <c r="I30" s="23"/>
      <c r="J30" s="23"/>
      <c r="K30" s="23"/>
      <c r="L30" s="23"/>
      <c r="M30" s="23"/>
      <c r="N30" s="23"/>
      <c r="O30" s="23"/>
      <c r="P30" s="81">
        <f t="shared" ref="P30:P71" si="3">LEN(SUBSTITUTE(F30," ",""))+LEN(SUBSTITUTE(G30," ",""))+LEN(SUBSTITUTE(H30," ",""))+LEN(SUBSTITUTE(I30," ",""))+LEN(SUBSTITUTE(J30," ",""))+LEN(SUBSTITUTE(K30," ",""))+LEN(SUBSTITUTE(L30," ",""))+LEN(SUBSTITUTE(M30," ",""))+LEN(SUBSTITUTE(N30," ",""))+LEN(SUBSTITUTE(O30," ",""))</f>
        <v>0</v>
      </c>
      <c r="Q30" s="84"/>
      <c r="T30" s="13"/>
      <c r="U30" s="13"/>
      <c r="V30" s="13"/>
      <c r="W30" s="13"/>
      <c r="X30" s="13"/>
      <c r="Y30" s="13"/>
      <c r="Z30" s="13"/>
    </row>
    <row r="31" spans="1:26" ht="13.5" customHeight="1">
      <c r="B31" s="4"/>
      <c r="C31" s="105"/>
      <c r="D31" s="105"/>
      <c r="E31" s="132"/>
      <c r="F31" s="23"/>
      <c r="G31" s="23"/>
      <c r="H31" s="23"/>
      <c r="I31" s="23"/>
      <c r="J31" s="23"/>
      <c r="K31" s="23"/>
      <c r="L31" s="23"/>
      <c r="M31" s="23"/>
      <c r="N31" s="23"/>
      <c r="O31" s="23"/>
      <c r="P31" s="82">
        <f t="shared" si="3"/>
        <v>0</v>
      </c>
      <c r="Q31" s="85"/>
      <c r="V31" s="13"/>
      <c r="W31" s="13"/>
      <c r="X31" s="13"/>
      <c r="Y31" s="13"/>
      <c r="Z31" s="13"/>
    </row>
    <row r="32" spans="1:26" ht="13.5" customHeight="1">
      <c r="B32" s="4"/>
      <c r="C32" s="105"/>
      <c r="D32" s="105"/>
      <c r="E32" s="132"/>
      <c r="F32" s="23"/>
      <c r="G32" s="23"/>
      <c r="H32" s="23"/>
      <c r="I32" s="23"/>
      <c r="J32" s="23"/>
      <c r="K32" s="23"/>
      <c r="L32" s="23"/>
      <c r="M32" s="23"/>
      <c r="N32" s="23"/>
      <c r="O32" s="23"/>
      <c r="P32" s="81">
        <f t="shared" si="3"/>
        <v>0</v>
      </c>
      <c r="Q32" s="84"/>
      <c r="V32" s="13"/>
      <c r="W32" s="13"/>
      <c r="X32" s="13"/>
      <c r="Y32" s="13"/>
      <c r="Z32" s="13"/>
    </row>
    <row r="33" spans="2:26" ht="13.5" customHeight="1">
      <c r="B33" s="4"/>
      <c r="C33" s="105"/>
      <c r="D33" s="105"/>
      <c r="E33" s="133"/>
      <c r="F33" s="23"/>
      <c r="G33" s="23"/>
      <c r="H33" s="23"/>
      <c r="I33" s="23"/>
      <c r="J33" s="23"/>
      <c r="K33" s="23"/>
      <c r="L33" s="23"/>
      <c r="M33" s="23"/>
      <c r="N33" s="23"/>
      <c r="O33" s="23"/>
      <c r="P33" s="82">
        <f t="shared" si="3"/>
        <v>0</v>
      </c>
      <c r="Q33" s="85"/>
      <c r="V33" s="13"/>
      <c r="W33" s="13"/>
      <c r="X33" s="13"/>
      <c r="Y33" s="13"/>
      <c r="Z33" s="13"/>
    </row>
    <row r="34" spans="2:26" ht="13.5" customHeight="1">
      <c r="B34" s="4"/>
      <c r="C34" s="105"/>
      <c r="D34" s="105"/>
      <c r="E34" s="133"/>
      <c r="F34" s="23"/>
      <c r="G34" s="23"/>
      <c r="H34" s="23"/>
      <c r="I34" s="23"/>
      <c r="J34" s="23"/>
      <c r="K34" s="23"/>
      <c r="L34" s="23"/>
      <c r="M34" s="23"/>
      <c r="N34" s="23"/>
      <c r="O34" s="23"/>
      <c r="P34" s="81">
        <f t="shared" si="3"/>
        <v>0</v>
      </c>
      <c r="Q34" s="84"/>
      <c r="V34" s="13"/>
      <c r="W34" s="13"/>
      <c r="X34" s="13"/>
      <c r="Y34" s="13"/>
      <c r="Z34" s="13"/>
    </row>
    <row r="35" spans="2:26" ht="13.5" customHeight="1">
      <c r="B35" s="4"/>
      <c r="C35" s="105"/>
      <c r="D35" s="105"/>
      <c r="E35" s="133"/>
      <c r="F35" s="23"/>
      <c r="G35" s="23"/>
      <c r="H35" s="23"/>
      <c r="I35" s="23"/>
      <c r="J35" s="23"/>
      <c r="K35" s="23"/>
      <c r="L35" s="23"/>
      <c r="M35" s="23"/>
      <c r="N35" s="23"/>
      <c r="O35" s="23"/>
      <c r="P35" s="82">
        <f t="shared" si="3"/>
        <v>0</v>
      </c>
      <c r="Q35" s="85"/>
      <c r="V35" s="13"/>
      <c r="W35" s="13"/>
      <c r="X35" s="13"/>
      <c r="Y35" s="13"/>
      <c r="Z35" s="13"/>
    </row>
    <row r="36" spans="2:26" ht="13.5" customHeight="1">
      <c r="B36" s="4"/>
      <c r="C36" s="105"/>
      <c r="D36" s="105"/>
      <c r="E36" s="133"/>
      <c r="F36" s="23"/>
      <c r="G36" s="23"/>
      <c r="H36" s="23"/>
      <c r="I36" s="23"/>
      <c r="J36" s="23"/>
      <c r="K36" s="23"/>
      <c r="L36" s="23"/>
      <c r="M36" s="23"/>
      <c r="N36" s="23"/>
      <c r="O36" s="23"/>
      <c r="P36" s="81">
        <f t="shared" si="3"/>
        <v>0</v>
      </c>
      <c r="Q36" s="84"/>
    </row>
    <row r="37" spans="2:26" ht="13.5" customHeight="1">
      <c r="B37" s="4"/>
      <c r="C37" s="105"/>
      <c r="D37" s="105"/>
      <c r="E37" s="133"/>
      <c r="F37" s="23"/>
      <c r="G37" s="23"/>
      <c r="H37" s="23"/>
      <c r="I37" s="23"/>
      <c r="J37" s="23"/>
      <c r="K37" s="23"/>
      <c r="L37" s="23"/>
      <c r="M37" s="23"/>
      <c r="N37" s="23"/>
      <c r="O37" s="23"/>
      <c r="P37" s="82">
        <f t="shared" si="3"/>
        <v>0</v>
      </c>
      <c r="Q37" s="85"/>
    </row>
    <row r="38" spans="2:26" ht="13.5" customHeight="1">
      <c r="B38" s="4"/>
      <c r="C38" s="105"/>
      <c r="D38" s="105"/>
      <c r="E38" s="133"/>
      <c r="F38" s="23"/>
      <c r="G38" s="23"/>
      <c r="H38" s="23"/>
      <c r="I38" s="23"/>
      <c r="J38" s="23"/>
      <c r="K38" s="23"/>
      <c r="L38" s="23"/>
      <c r="M38" s="23"/>
      <c r="N38" s="23"/>
      <c r="O38" s="23"/>
      <c r="P38" s="81">
        <f t="shared" si="3"/>
        <v>0</v>
      </c>
      <c r="Q38" s="84"/>
    </row>
    <row r="39" spans="2:26" ht="13.5" customHeight="1">
      <c r="B39" s="4"/>
      <c r="C39" s="105"/>
      <c r="D39" s="105"/>
      <c r="E39" s="133"/>
      <c r="F39" s="23"/>
      <c r="G39" s="23"/>
      <c r="H39" s="23"/>
      <c r="I39" s="23"/>
      <c r="J39" s="23"/>
      <c r="K39" s="23"/>
      <c r="L39" s="23"/>
      <c r="M39" s="23"/>
      <c r="N39" s="23"/>
      <c r="O39" s="23"/>
      <c r="P39" s="82">
        <f t="shared" si="3"/>
        <v>0</v>
      </c>
      <c r="Q39" s="85"/>
    </row>
    <row r="40" spans="2:26" ht="13.5" customHeight="1">
      <c r="B40" s="4"/>
      <c r="C40" s="105"/>
      <c r="D40" s="105"/>
      <c r="E40" s="133"/>
      <c r="F40" s="23"/>
      <c r="G40" s="23"/>
      <c r="H40" s="23"/>
      <c r="I40" s="23"/>
      <c r="J40" s="23"/>
      <c r="K40" s="23"/>
      <c r="L40" s="23"/>
      <c r="M40" s="23"/>
      <c r="N40" s="23"/>
      <c r="O40" s="23"/>
      <c r="P40" s="81">
        <f t="shared" si="3"/>
        <v>0</v>
      </c>
      <c r="Q40" s="84"/>
    </row>
    <row r="41" spans="2:26" ht="13.5" customHeight="1">
      <c r="B41" s="4"/>
      <c r="C41" s="105"/>
      <c r="D41" s="105"/>
      <c r="E41" s="133"/>
      <c r="F41" s="23"/>
      <c r="G41" s="23"/>
      <c r="H41" s="23"/>
      <c r="I41" s="23"/>
      <c r="J41" s="23"/>
      <c r="K41" s="23"/>
      <c r="L41" s="23"/>
      <c r="M41" s="23"/>
      <c r="N41" s="23"/>
      <c r="O41" s="23"/>
      <c r="P41" s="82">
        <f t="shared" si="3"/>
        <v>0</v>
      </c>
      <c r="Q41" s="85"/>
    </row>
    <row r="42" spans="2:26" ht="13.5" customHeight="1">
      <c r="B42" s="4"/>
      <c r="C42" s="105"/>
      <c r="D42" s="105"/>
      <c r="E42" s="133"/>
      <c r="F42" s="23"/>
      <c r="G42" s="23"/>
      <c r="H42" s="23"/>
      <c r="I42" s="23"/>
      <c r="J42" s="23"/>
      <c r="K42" s="23"/>
      <c r="L42" s="23"/>
      <c r="M42" s="23"/>
      <c r="N42" s="23"/>
      <c r="O42" s="23"/>
      <c r="P42" s="81">
        <f t="shared" si="3"/>
        <v>0</v>
      </c>
      <c r="Q42" s="84"/>
    </row>
    <row r="43" spans="2:26" ht="13.5" customHeight="1">
      <c r="B43" s="4"/>
      <c r="C43" s="105"/>
      <c r="D43" s="105"/>
      <c r="E43" s="133"/>
      <c r="F43" s="23"/>
      <c r="G43" s="23"/>
      <c r="H43" s="23"/>
      <c r="I43" s="23"/>
      <c r="J43" s="23"/>
      <c r="K43" s="23"/>
      <c r="L43" s="23"/>
      <c r="M43" s="23"/>
      <c r="N43" s="23"/>
      <c r="O43" s="23"/>
      <c r="P43" s="82">
        <f t="shared" si="3"/>
        <v>0</v>
      </c>
      <c r="Q43" s="85"/>
    </row>
    <row r="44" spans="2:26" ht="13.5" customHeight="1">
      <c r="B44" s="4"/>
      <c r="C44" s="105"/>
      <c r="D44" s="105"/>
      <c r="E44" s="133"/>
      <c r="F44" s="23"/>
      <c r="G44" s="23"/>
      <c r="H44" s="23"/>
      <c r="I44" s="23"/>
      <c r="J44" s="23"/>
      <c r="K44" s="23"/>
      <c r="L44" s="23"/>
      <c r="M44" s="23"/>
      <c r="N44" s="23"/>
      <c r="O44" s="23"/>
      <c r="P44" s="81">
        <f t="shared" si="3"/>
        <v>0</v>
      </c>
      <c r="Q44" s="84"/>
    </row>
    <row r="45" spans="2:26" ht="13.5" customHeight="1">
      <c r="B45" s="4"/>
      <c r="C45" s="105"/>
      <c r="D45" s="105"/>
      <c r="E45" s="133"/>
      <c r="F45" s="23"/>
      <c r="G45" s="23"/>
      <c r="H45" s="23"/>
      <c r="I45" s="23"/>
      <c r="J45" s="23"/>
      <c r="K45" s="23"/>
      <c r="L45" s="23"/>
      <c r="M45" s="23"/>
      <c r="N45" s="23"/>
      <c r="O45" s="23"/>
      <c r="P45" s="82">
        <f t="shared" si="3"/>
        <v>0</v>
      </c>
      <c r="Q45" s="85"/>
    </row>
    <row r="46" spans="2:26" ht="13.5" customHeight="1">
      <c r="B46" s="4"/>
      <c r="C46" s="105"/>
      <c r="D46" s="105"/>
      <c r="E46" s="133"/>
      <c r="F46" s="23"/>
      <c r="G46" s="23"/>
      <c r="H46" s="23"/>
      <c r="I46" s="23"/>
      <c r="J46" s="23"/>
      <c r="K46" s="23"/>
      <c r="L46" s="23"/>
      <c r="M46" s="23"/>
      <c r="N46" s="23"/>
      <c r="O46" s="23"/>
      <c r="P46" s="81">
        <f t="shared" si="3"/>
        <v>0</v>
      </c>
      <c r="Q46" s="84"/>
    </row>
    <row r="47" spans="2:26" ht="13.5" customHeight="1">
      <c r="B47" s="4"/>
      <c r="C47" s="105"/>
      <c r="D47" s="105"/>
      <c r="E47" s="133"/>
      <c r="F47" s="23"/>
      <c r="G47" s="23"/>
      <c r="H47" s="23"/>
      <c r="I47" s="23"/>
      <c r="J47" s="23"/>
      <c r="K47" s="23"/>
      <c r="L47" s="23"/>
      <c r="M47" s="23"/>
      <c r="N47" s="23"/>
      <c r="O47" s="23"/>
      <c r="P47" s="82">
        <f t="shared" si="3"/>
        <v>0</v>
      </c>
      <c r="Q47" s="85"/>
    </row>
    <row r="48" spans="2:26" ht="13.5" customHeight="1">
      <c r="B48" s="4"/>
      <c r="C48" s="105"/>
      <c r="D48" s="105"/>
      <c r="E48" s="133"/>
      <c r="F48" s="23"/>
      <c r="G48" s="23"/>
      <c r="H48" s="23"/>
      <c r="I48" s="23"/>
      <c r="J48" s="23"/>
      <c r="K48" s="23"/>
      <c r="L48" s="23"/>
      <c r="M48" s="23"/>
      <c r="N48" s="23"/>
      <c r="O48" s="23"/>
      <c r="P48" s="81">
        <f t="shared" si="3"/>
        <v>0</v>
      </c>
      <c r="Q48" s="84"/>
    </row>
    <row r="49" spans="2:17" ht="13.5" customHeight="1">
      <c r="B49" s="4"/>
      <c r="C49" s="105"/>
      <c r="D49" s="105"/>
      <c r="E49" s="133"/>
      <c r="F49" s="23"/>
      <c r="G49" s="23"/>
      <c r="H49" s="23"/>
      <c r="I49" s="23"/>
      <c r="J49" s="23"/>
      <c r="K49" s="23"/>
      <c r="L49" s="23"/>
      <c r="M49" s="23"/>
      <c r="N49" s="23"/>
      <c r="O49" s="23"/>
      <c r="P49" s="82">
        <f t="shared" si="3"/>
        <v>0</v>
      </c>
      <c r="Q49" s="85"/>
    </row>
    <row r="50" spans="2:17" ht="13.5" customHeight="1">
      <c r="B50" s="4"/>
      <c r="C50" s="105"/>
      <c r="D50" s="105"/>
      <c r="E50" s="133"/>
      <c r="F50" s="23"/>
      <c r="G50" s="23"/>
      <c r="H50" s="23"/>
      <c r="I50" s="23"/>
      <c r="J50" s="23"/>
      <c r="K50" s="23"/>
      <c r="L50" s="23"/>
      <c r="M50" s="23"/>
      <c r="N50" s="23"/>
      <c r="O50" s="23"/>
      <c r="P50" s="81">
        <f t="shared" si="3"/>
        <v>0</v>
      </c>
      <c r="Q50" s="84"/>
    </row>
    <row r="51" spans="2:17" ht="13.5" customHeight="1">
      <c r="B51" s="4"/>
      <c r="C51" s="105"/>
      <c r="D51" s="105"/>
      <c r="E51" s="133"/>
      <c r="F51" s="23"/>
      <c r="G51" s="23"/>
      <c r="H51" s="23"/>
      <c r="I51" s="23"/>
      <c r="J51" s="23"/>
      <c r="K51" s="23"/>
      <c r="L51" s="23"/>
      <c r="M51" s="23"/>
      <c r="N51" s="23"/>
      <c r="O51" s="23"/>
      <c r="P51" s="82">
        <f t="shared" si="3"/>
        <v>0</v>
      </c>
      <c r="Q51" s="85"/>
    </row>
    <row r="52" spans="2:17" ht="13.5" customHeight="1">
      <c r="B52" s="4"/>
      <c r="C52" s="105"/>
      <c r="D52" s="105"/>
      <c r="E52" s="133"/>
      <c r="F52" s="23"/>
      <c r="G52" s="23"/>
      <c r="H52" s="23"/>
      <c r="I52" s="23"/>
      <c r="J52" s="23"/>
      <c r="K52" s="23"/>
      <c r="L52" s="23"/>
      <c r="M52" s="23"/>
      <c r="N52" s="23"/>
      <c r="O52" s="23"/>
      <c r="P52" s="81">
        <f t="shared" si="3"/>
        <v>0</v>
      </c>
      <c r="Q52" s="84"/>
    </row>
    <row r="53" spans="2:17" ht="13.5" customHeight="1">
      <c r="B53" s="4"/>
      <c r="C53" s="102"/>
      <c r="D53" s="100"/>
      <c r="E53" s="103"/>
      <c r="F53" s="23"/>
      <c r="G53" s="23"/>
      <c r="H53" s="23"/>
      <c r="I53" s="23"/>
      <c r="J53" s="23"/>
      <c r="K53" s="23"/>
      <c r="L53" s="23"/>
      <c r="M53" s="23"/>
      <c r="N53" s="23"/>
      <c r="O53" s="23"/>
      <c r="P53" s="82">
        <f t="shared" si="3"/>
        <v>0</v>
      </c>
      <c r="Q53" s="85"/>
    </row>
    <row r="54" spans="2:17" ht="13.5" customHeight="1">
      <c r="B54" s="4"/>
      <c r="C54" s="102"/>
      <c r="D54" s="100"/>
      <c r="E54" s="103"/>
      <c r="F54" s="23"/>
      <c r="G54" s="23"/>
      <c r="H54" s="23"/>
      <c r="I54" s="23"/>
      <c r="J54" s="23"/>
      <c r="K54" s="23"/>
      <c r="L54" s="23"/>
      <c r="M54" s="23"/>
      <c r="N54" s="23"/>
      <c r="O54" s="23"/>
      <c r="P54" s="81">
        <f t="shared" si="3"/>
        <v>0</v>
      </c>
      <c r="Q54" s="84"/>
    </row>
    <row r="55" spans="2:17" ht="13.5" customHeight="1">
      <c r="B55" s="4"/>
      <c r="C55" s="102"/>
      <c r="D55" s="100"/>
      <c r="E55" s="103"/>
      <c r="F55" s="23"/>
      <c r="G55" s="23"/>
      <c r="H55" s="23"/>
      <c r="I55" s="23"/>
      <c r="J55" s="23"/>
      <c r="K55" s="23"/>
      <c r="L55" s="23"/>
      <c r="M55" s="23"/>
      <c r="N55" s="23"/>
      <c r="O55" s="23"/>
      <c r="P55" s="82">
        <f t="shared" si="3"/>
        <v>0</v>
      </c>
      <c r="Q55" s="85"/>
    </row>
    <row r="56" spans="2:17" ht="13.5" customHeight="1">
      <c r="B56" s="4"/>
      <c r="C56" s="102"/>
      <c r="D56" s="100"/>
      <c r="E56" s="103"/>
      <c r="F56" s="23"/>
      <c r="G56" s="23"/>
      <c r="H56" s="23"/>
      <c r="I56" s="23"/>
      <c r="J56" s="23"/>
      <c r="K56" s="23"/>
      <c r="L56" s="23"/>
      <c r="M56" s="23"/>
      <c r="N56" s="23"/>
      <c r="O56" s="23"/>
      <c r="P56" s="81">
        <f t="shared" si="3"/>
        <v>0</v>
      </c>
      <c r="Q56" s="84"/>
    </row>
    <row r="57" spans="2:17" ht="13.5" customHeight="1">
      <c r="B57" s="4"/>
      <c r="C57" s="102"/>
      <c r="D57" s="100"/>
      <c r="E57" s="103"/>
      <c r="F57" s="23"/>
      <c r="G57" s="23"/>
      <c r="H57" s="23"/>
      <c r="I57" s="23"/>
      <c r="J57" s="23"/>
      <c r="K57" s="23"/>
      <c r="L57" s="23"/>
      <c r="M57" s="23"/>
      <c r="N57" s="23"/>
      <c r="O57" s="23"/>
      <c r="P57" s="82">
        <f t="shared" si="3"/>
        <v>0</v>
      </c>
      <c r="Q57" s="85"/>
    </row>
    <row r="58" spans="2:17" ht="13.5" customHeight="1">
      <c r="B58" s="4"/>
      <c r="C58" s="102"/>
      <c r="D58" s="100"/>
      <c r="E58" s="103"/>
      <c r="F58" s="23"/>
      <c r="G58" s="23"/>
      <c r="H58" s="23"/>
      <c r="I58" s="23"/>
      <c r="J58" s="23"/>
      <c r="K58" s="23"/>
      <c r="L58" s="23"/>
      <c r="M58" s="23"/>
      <c r="N58" s="23"/>
      <c r="O58" s="23"/>
      <c r="P58" s="81">
        <f t="shared" si="3"/>
        <v>0</v>
      </c>
      <c r="Q58" s="84"/>
    </row>
    <row r="59" spans="2:17" ht="13.5" customHeight="1">
      <c r="B59" s="4"/>
      <c r="C59" s="102"/>
      <c r="D59" s="100"/>
      <c r="E59" s="103"/>
      <c r="F59" s="23"/>
      <c r="G59" s="23"/>
      <c r="H59" s="23"/>
      <c r="I59" s="23"/>
      <c r="J59" s="23"/>
      <c r="K59" s="23"/>
      <c r="L59" s="23"/>
      <c r="M59" s="23"/>
      <c r="N59" s="23"/>
      <c r="O59" s="23"/>
      <c r="P59" s="82">
        <f t="shared" si="3"/>
        <v>0</v>
      </c>
      <c r="Q59" s="85"/>
    </row>
    <row r="60" spans="2:17" ht="13.5" customHeight="1">
      <c r="B60" s="4"/>
      <c r="C60" s="102"/>
      <c r="D60" s="100"/>
      <c r="E60" s="103"/>
      <c r="F60" s="23"/>
      <c r="G60" s="23"/>
      <c r="H60" s="23"/>
      <c r="I60" s="23"/>
      <c r="J60" s="23"/>
      <c r="K60" s="23"/>
      <c r="L60" s="23"/>
      <c r="M60" s="23"/>
      <c r="N60" s="23"/>
      <c r="O60" s="23"/>
      <c r="P60" s="81">
        <f t="shared" si="3"/>
        <v>0</v>
      </c>
      <c r="Q60" s="84"/>
    </row>
    <row r="61" spans="2:17" ht="13.5" customHeight="1">
      <c r="B61" s="4"/>
      <c r="C61" s="102"/>
      <c r="D61" s="100"/>
      <c r="E61" s="103"/>
      <c r="F61" s="23"/>
      <c r="G61" s="23"/>
      <c r="H61" s="23"/>
      <c r="I61" s="23"/>
      <c r="J61" s="23"/>
      <c r="K61" s="23"/>
      <c r="L61" s="23"/>
      <c r="M61" s="23"/>
      <c r="N61" s="23"/>
      <c r="O61" s="23"/>
      <c r="P61" s="82">
        <f t="shared" si="3"/>
        <v>0</v>
      </c>
      <c r="Q61" s="85"/>
    </row>
    <row r="62" spans="2:17" ht="13.5" customHeight="1">
      <c r="B62" s="4"/>
      <c r="C62" s="102"/>
      <c r="D62" s="100"/>
      <c r="E62" s="103"/>
      <c r="F62" s="23"/>
      <c r="G62" s="23"/>
      <c r="H62" s="23"/>
      <c r="I62" s="23"/>
      <c r="J62" s="23"/>
      <c r="K62" s="23"/>
      <c r="L62" s="23"/>
      <c r="M62" s="23"/>
      <c r="N62" s="23"/>
      <c r="O62" s="23"/>
      <c r="P62" s="81">
        <f t="shared" si="3"/>
        <v>0</v>
      </c>
      <c r="Q62" s="84"/>
    </row>
    <row r="63" spans="2:17" ht="13.5" customHeight="1">
      <c r="B63" s="4"/>
      <c r="C63" s="102"/>
      <c r="D63" s="100"/>
      <c r="E63" s="103"/>
      <c r="F63" s="23"/>
      <c r="G63" s="23"/>
      <c r="H63" s="23"/>
      <c r="I63" s="23"/>
      <c r="J63" s="23"/>
      <c r="K63" s="23"/>
      <c r="L63" s="23"/>
      <c r="M63" s="23"/>
      <c r="N63" s="23"/>
      <c r="O63" s="23"/>
      <c r="P63" s="82">
        <f t="shared" si="3"/>
        <v>0</v>
      </c>
      <c r="Q63" s="85"/>
    </row>
    <row r="64" spans="2:17" ht="13.5" customHeight="1">
      <c r="B64" s="4"/>
      <c r="C64" s="102"/>
      <c r="D64" s="100"/>
      <c r="E64" s="103"/>
      <c r="F64" s="23"/>
      <c r="G64" s="23"/>
      <c r="H64" s="23"/>
      <c r="I64" s="23"/>
      <c r="J64" s="23"/>
      <c r="K64" s="23"/>
      <c r="L64" s="23"/>
      <c r="M64" s="23"/>
      <c r="N64" s="23"/>
      <c r="O64" s="23"/>
      <c r="P64" s="81">
        <f t="shared" si="3"/>
        <v>0</v>
      </c>
      <c r="Q64" s="84"/>
    </row>
    <row r="65" spans="2:17" ht="13.5" customHeight="1">
      <c r="B65" s="4"/>
      <c r="C65" s="102"/>
      <c r="D65" s="100"/>
      <c r="E65" s="103"/>
      <c r="F65" s="23"/>
      <c r="G65" s="23"/>
      <c r="H65" s="23"/>
      <c r="I65" s="23"/>
      <c r="J65" s="23"/>
      <c r="K65" s="23"/>
      <c r="L65" s="23"/>
      <c r="M65" s="23"/>
      <c r="N65" s="23"/>
      <c r="O65" s="23"/>
      <c r="P65" s="82">
        <f t="shared" si="3"/>
        <v>0</v>
      </c>
      <c r="Q65" s="85"/>
    </row>
    <row r="66" spans="2:17" ht="13.5" customHeight="1">
      <c r="B66" s="4"/>
      <c r="C66" s="102"/>
      <c r="D66" s="100"/>
      <c r="E66" s="103"/>
      <c r="F66" s="23"/>
      <c r="G66" s="23"/>
      <c r="H66" s="23"/>
      <c r="I66" s="23"/>
      <c r="J66" s="23"/>
      <c r="K66" s="23"/>
      <c r="L66" s="23"/>
      <c r="M66" s="23"/>
      <c r="N66" s="23"/>
      <c r="O66" s="23"/>
      <c r="P66" s="81">
        <f t="shared" si="3"/>
        <v>0</v>
      </c>
      <c r="Q66" s="84"/>
    </row>
    <row r="67" spans="2:17" ht="13.5" customHeight="1">
      <c r="B67" s="4"/>
      <c r="C67" s="102"/>
      <c r="D67" s="100"/>
      <c r="E67" s="103"/>
      <c r="F67" s="23"/>
      <c r="G67" s="23"/>
      <c r="H67" s="23"/>
      <c r="I67" s="23"/>
      <c r="J67" s="23"/>
      <c r="K67" s="23"/>
      <c r="L67" s="23"/>
      <c r="M67" s="23"/>
      <c r="N67" s="23"/>
      <c r="O67" s="23"/>
      <c r="P67" s="82">
        <f t="shared" si="3"/>
        <v>0</v>
      </c>
      <c r="Q67" s="85"/>
    </row>
    <row r="68" spans="2:17" ht="13.5" customHeight="1">
      <c r="B68" s="4"/>
      <c r="C68" s="102"/>
      <c r="D68" s="100"/>
      <c r="E68" s="103"/>
      <c r="F68" s="23"/>
      <c r="G68" s="23"/>
      <c r="H68" s="23"/>
      <c r="I68" s="23"/>
      <c r="J68" s="23"/>
      <c r="K68" s="23"/>
      <c r="L68" s="23"/>
      <c r="M68" s="23"/>
      <c r="N68" s="23"/>
      <c r="O68" s="23"/>
      <c r="P68" s="81">
        <f t="shared" si="3"/>
        <v>0</v>
      </c>
      <c r="Q68" s="84"/>
    </row>
    <row r="69" spans="2:17" ht="13.5" customHeight="1">
      <c r="B69" s="4"/>
      <c r="C69" s="102"/>
      <c r="D69" s="100"/>
      <c r="E69" s="103"/>
      <c r="F69" s="23"/>
      <c r="G69" s="23"/>
      <c r="H69" s="23"/>
      <c r="I69" s="23"/>
      <c r="J69" s="23"/>
      <c r="K69" s="23"/>
      <c r="L69" s="23"/>
      <c r="M69" s="23"/>
      <c r="N69" s="23"/>
      <c r="O69" s="23"/>
      <c r="P69" s="82">
        <f t="shared" si="3"/>
        <v>0</v>
      </c>
      <c r="Q69" s="85"/>
    </row>
    <row r="70" spans="2:17" ht="13.5" customHeight="1">
      <c r="B70" s="4"/>
      <c r="C70" s="102"/>
      <c r="D70" s="100"/>
      <c r="E70" s="103"/>
      <c r="F70" s="23"/>
      <c r="G70" s="23"/>
      <c r="H70" s="23"/>
      <c r="I70" s="23"/>
      <c r="J70" s="23"/>
      <c r="K70" s="23"/>
      <c r="L70" s="23"/>
      <c r="M70" s="23"/>
      <c r="N70" s="23"/>
      <c r="O70" s="23"/>
      <c r="P70" s="81">
        <f t="shared" si="3"/>
        <v>0</v>
      </c>
      <c r="Q70" s="84"/>
    </row>
    <row r="71" spans="2:17" ht="13.5" customHeight="1">
      <c r="B71" s="4"/>
      <c r="C71" s="102"/>
      <c r="D71" s="100"/>
      <c r="E71" s="103"/>
      <c r="F71" s="23"/>
      <c r="G71" s="23"/>
      <c r="H71" s="23"/>
      <c r="I71" s="23"/>
      <c r="J71" s="23"/>
      <c r="K71" s="23"/>
      <c r="L71" s="23"/>
      <c r="M71" s="23"/>
      <c r="N71" s="23"/>
      <c r="O71" s="23"/>
      <c r="P71" s="82">
        <f t="shared" si="3"/>
        <v>0</v>
      </c>
      <c r="Q71" s="85"/>
    </row>
    <row r="72" spans="2:17" ht="13.5" customHeight="1">
      <c r="B72" s="4"/>
      <c r="C72" s="102"/>
      <c r="D72" s="100"/>
      <c r="E72" s="103"/>
      <c r="F72" s="23"/>
      <c r="G72" s="23"/>
      <c r="H72" s="23"/>
      <c r="I72" s="23"/>
      <c r="J72" s="23"/>
      <c r="K72" s="23"/>
      <c r="L72" s="23"/>
      <c r="M72" s="23"/>
      <c r="N72" s="23"/>
      <c r="O72" s="23"/>
      <c r="P72" s="81">
        <f>LEN(SUBSTITUTE(F72," ",""))+LEN(SUBSTITUTE(G72," ",""))+LEN(SUBSTITUTE(H72," ",""))+LEN(SUBSTITUTE(I72," ",""))+LEN(SUBSTITUTE(J72," ",""))+LEN(SUBSTITUTE(K72," ",""))+LEN(SUBSTITUTE(L72," ",""))+LEN(SUBSTITUTE(M72," ",""))+LEN(SUBSTITUTE(N72," ",""))+LEN(SUBSTITUTE(O72," ",""))</f>
        <v>0</v>
      </c>
      <c r="Q72" s="84"/>
    </row>
    <row r="73" spans="2:17" ht="13.5" customHeight="1" collapsed="1">
      <c r="B73" s="24"/>
      <c r="E73" s="13"/>
      <c r="F73" s="11"/>
      <c r="G73" s="11"/>
      <c r="H73" s="11"/>
      <c r="I73" s="11"/>
      <c r="J73" s="11"/>
      <c r="K73" s="11"/>
      <c r="L73" s="11"/>
      <c r="M73" s="11"/>
      <c r="N73" s="11"/>
      <c r="O73" s="11"/>
    </row>
    <row r="74" spans="2:17" ht="13.5" hidden="1" customHeight="1" outlineLevel="1">
      <c r="B74" s="24"/>
      <c r="E74"/>
      <c r="F74" s="155" t="s">
        <v>16</v>
      </c>
      <c r="G74" s="156"/>
      <c r="H74" s="156"/>
      <c r="I74" s="156"/>
      <c r="J74" s="156"/>
      <c r="K74" s="156"/>
      <c r="L74" s="156"/>
      <c r="M74" s="156"/>
      <c r="N74" s="156"/>
      <c r="O74" s="156"/>
      <c r="P74" s="156"/>
      <c r="Q74" s="157"/>
    </row>
    <row r="75" spans="2:17" ht="13.5" hidden="1" customHeight="1" outlineLevel="1">
      <c r="B75" s="25"/>
      <c r="C75" s="37"/>
      <c r="D75" s="11"/>
      <c r="E75"/>
      <c r="F75" s="26" t="str">
        <f>TRIM(F22)</f>
        <v>Colonne1</v>
      </c>
      <c r="G75" s="26" t="str">
        <f t="shared" ref="G75:O75" si="4">TRIM(G22)</f>
        <v>Colonne2</v>
      </c>
      <c r="H75" s="26" t="str">
        <f t="shared" si="4"/>
        <v>Colonne3</v>
      </c>
      <c r="I75" s="26" t="str">
        <f t="shared" si="4"/>
        <v>Colonne4</v>
      </c>
      <c r="J75" s="26" t="str">
        <f t="shared" si="4"/>
        <v>Colonne5</v>
      </c>
      <c r="K75" s="26" t="str">
        <f t="shared" si="4"/>
        <v>Colonne6</v>
      </c>
      <c r="L75" s="26" t="str">
        <f t="shared" si="4"/>
        <v>Colonne7</v>
      </c>
      <c r="M75" s="26" t="str">
        <f t="shared" si="4"/>
        <v>Colonne8</v>
      </c>
      <c r="N75" s="26" t="str">
        <f t="shared" si="4"/>
        <v>Colonne9</v>
      </c>
      <c r="O75" s="26" t="str">
        <f t="shared" si="4"/>
        <v>Colonne10</v>
      </c>
      <c r="P75" s="27"/>
      <c r="Q75" s="28" t="s">
        <v>4</v>
      </c>
    </row>
    <row r="76" spans="2:17" ht="13.5" hidden="1" customHeight="1" outlineLevel="1">
      <c r="B76" s="57" t="str">
        <f>IF(B23&lt;&gt;"",B23,"")</f>
        <v/>
      </c>
      <c r="C76" s="58" t="str">
        <f>IF(C23&lt;&gt;"",C23,"")</f>
        <v/>
      </c>
      <c r="D76" s="58" t="str">
        <f>IF(D23&lt;&gt;"",D23,"")</f>
        <v/>
      </c>
      <c r="E76" s="59">
        <f>E23</f>
        <v>0</v>
      </c>
      <c r="F76" s="56" t="b">
        <f>IF(F$75&lt;&gt;"",IF(F23&lt;&gt;0,$D23/$P23*LEN(SUBSTITUTE(F23," ",""))),"")</f>
        <v>0</v>
      </c>
      <c r="G76" s="56" t="b">
        <f t="shared" ref="G76:O77" si="5">IF(G$75&lt;&gt;"",IF(G23&lt;&gt;0,$D23/$P23*LEN(SUBSTITUTE(G23," ",""))),"")</f>
        <v>0</v>
      </c>
      <c r="H76" s="56" t="b">
        <f t="shared" si="5"/>
        <v>0</v>
      </c>
      <c r="I76" s="56" t="b">
        <f t="shared" si="5"/>
        <v>0</v>
      </c>
      <c r="J76" s="56" t="b">
        <f t="shared" si="5"/>
        <v>0</v>
      </c>
      <c r="K76" s="56" t="b">
        <f t="shared" si="5"/>
        <v>0</v>
      </c>
      <c r="L76" s="56" t="b">
        <f t="shared" si="5"/>
        <v>0</v>
      </c>
      <c r="M76" s="56" t="b">
        <f t="shared" si="5"/>
        <v>0</v>
      </c>
      <c r="N76" s="56" t="b">
        <f t="shared" si="5"/>
        <v>0</v>
      </c>
      <c r="O76" s="56" t="b">
        <f t="shared" si="5"/>
        <v>0</v>
      </c>
      <c r="P76" s="54"/>
      <c r="Q76" s="31">
        <f t="shared" ref="Q76:Q108" si="6">SUM(F76:O76)</f>
        <v>0</v>
      </c>
    </row>
    <row r="77" spans="2:17" ht="13.5" hidden="1" customHeight="1" outlineLevel="1">
      <c r="B77" s="57" t="str">
        <f t="shared" ref="B77:B110" si="7">IF(B24&lt;&gt;"",B24,"")</f>
        <v/>
      </c>
      <c r="C77" s="58" t="str">
        <f t="shared" ref="C77:D96" si="8">IF(C24&lt;&gt;"",C24,"")</f>
        <v/>
      </c>
      <c r="D77" s="58" t="str">
        <f t="shared" si="8"/>
        <v/>
      </c>
      <c r="E77" s="59">
        <f t="shared" ref="E77:E125" si="9">E24</f>
        <v>0</v>
      </c>
      <c r="F77" s="56" t="b">
        <f>IF(F$75&lt;&gt;"",IF(F24&lt;&gt;0,$D24/$P24*LEN(SUBSTITUTE(F24," ",""))),"")</f>
        <v>0</v>
      </c>
      <c r="G77" s="56" t="b">
        <f t="shared" si="5"/>
        <v>0</v>
      </c>
      <c r="H77" s="56" t="b">
        <f t="shared" si="5"/>
        <v>0</v>
      </c>
      <c r="I77" s="56" t="b">
        <f t="shared" si="5"/>
        <v>0</v>
      </c>
      <c r="J77" s="56" t="b">
        <f t="shared" si="5"/>
        <v>0</v>
      </c>
      <c r="K77" s="56" t="b">
        <f t="shared" si="5"/>
        <v>0</v>
      </c>
      <c r="L77" s="56" t="b">
        <f t="shared" si="5"/>
        <v>0</v>
      </c>
      <c r="M77" s="56" t="b">
        <f t="shared" si="5"/>
        <v>0</v>
      </c>
      <c r="N77" s="56" t="b">
        <f t="shared" si="5"/>
        <v>0</v>
      </c>
      <c r="O77" s="56" t="b">
        <f t="shared" si="5"/>
        <v>0</v>
      </c>
      <c r="P77" s="54"/>
      <c r="Q77" s="31">
        <f t="shared" si="6"/>
        <v>0</v>
      </c>
    </row>
    <row r="78" spans="2:17" ht="13.5" hidden="1" customHeight="1" outlineLevel="1">
      <c r="B78" s="57" t="str">
        <f t="shared" si="7"/>
        <v/>
      </c>
      <c r="C78" s="58" t="str">
        <f t="shared" si="8"/>
        <v/>
      </c>
      <c r="D78" s="58" t="str">
        <f t="shared" si="8"/>
        <v/>
      </c>
      <c r="E78" s="59">
        <f t="shared" si="9"/>
        <v>0</v>
      </c>
      <c r="F78" s="56" t="b">
        <f t="shared" ref="F78:O78" si="10">IF(F$75&lt;&gt;"",IF(F25&lt;&gt;0,$D25/$P25*LEN(SUBSTITUTE(F25," ",""))),"")</f>
        <v>0</v>
      </c>
      <c r="G78" s="56" t="b">
        <f t="shared" si="10"/>
        <v>0</v>
      </c>
      <c r="H78" s="56" t="b">
        <f t="shared" si="10"/>
        <v>0</v>
      </c>
      <c r="I78" s="56" t="b">
        <f t="shared" si="10"/>
        <v>0</v>
      </c>
      <c r="J78" s="56" t="b">
        <f t="shared" si="10"/>
        <v>0</v>
      </c>
      <c r="K78" s="56" t="b">
        <f t="shared" si="10"/>
        <v>0</v>
      </c>
      <c r="L78" s="56" t="b">
        <f t="shared" si="10"/>
        <v>0</v>
      </c>
      <c r="M78" s="56" t="b">
        <f t="shared" si="10"/>
        <v>0</v>
      </c>
      <c r="N78" s="56" t="b">
        <f t="shared" si="10"/>
        <v>0</v>
      </c>
      <c r="O78" s="56" t="b">
        <f t="shared" si="10"/>
        <v>0</v>
      </c>
      <c r="P78" s="54"/>
      <c r="Q78" s="31">
        <f t="shared" si="6"/>
        <v>0</v>
      </c>
    </row>
    <row r="79" spans="2:17" ht="13.5" hidden="1" customHeight="1" outlineLevel="1">
      <c r="B79" s="57" t="str">
        <f t="shared" si="7"/>
        <v/>
      </c>
      <c r="C79" s="58" t="str">
        <f t="shared" si="8"/>
        <v/>
      </c>
      <c r="D79" s="58" t="str">
        <f t="shared" si="8"/>
        <v/>
      </c>
      <c r="E79" s="59">
        <f t="shared" si="9"/>
        <v>0</v>
      </c>
      <c r="F79" s="56" t="b">
        <f t="shared" ref="F79:O79" si="11">IF(F$75&lt;&gt;"",IF(F26&lt;&gt;0,$D26/$P26*LEN(SUBSTITUTE(F26," ",""))),"")</f>
        <v>0</v>
      </c>
      <c r="G79" s="56" t="b">
        <f t="shared" si="11"/>
        <v>0</v>
      </c>
      <c r="H79" s="56" t="b">
        <f t="shared" si="11"/>
        <v>0</v>
      </c>
      <c r="I79" s="56" t="b">
        <f t="shared" si="11"/>
        <v>0</v>
      </c>
      <c r="J79" s="56" t="b">
        <f t="shared" si="11"/>
        <v>0</v>
      </c>
      <c r="K79" s="56" t="b">
        <f t="shared" si="11"/>
        <v>0</v>
      </c>
      <c r="L79" s="56" t="b">
        <f t="shared" si="11"/>
        <v>0</v>
      </c>
      <c r="M79" s="56" t="b">
        <f t="shared" si="11"/>
        <v>0</v>
      </c>
      <c r="N79" s="56" t="b">
        <f t="shared" si="11"/>
        <v>0</v>
      </c>
      <c r="O79" s="56" t="b">
        <f t="shared" si="11"/>
        <v>0</v>
      </c>
      <c r="P79" s="54"/>
      <c r="Q79" s="31">
        <f t="shared" si="6"/>
        <v>0</v>
      </c>
    </row>
    <row r="80" spans="2:17" ht="13.5" hidden="1" customHeight="1" outlineLevel="1">
      <c r="B80" s="57" t="str">
        <f t="shared" si="7"/>
        <v/>
      </c>
      <c r="C80" s="58" t="str">
        <f t="shared" si="8"/>
        <v/>
      </c>
      <c r="D80" s="58" t="str">
        <f t="shared" si="8"/>
        <v/>
      </c>
      <c r="E80" s="59">
        <f t="shared" si="9"/>
        <v>0</v>
      </c>
      <c r="F80" s="56" t="b">
        <f t="shared" ref="F80:O80" si="12">IF(F$75&lt;&gt;"",IF(F27&lt;&gt;0,$D27/$P27*LEN(SUBSTITUTE(F27," ",""))),"")</f>
        <v>0</v>
      </c>
      <c r="G80" s="56" t="b">
        <f t="shared" si="12"/>
        <v>0</v>
      </c>
      <c r="H80" s="56" t="b">
        <f t="shared" si="12"/>
        <v>0</v>
      </c>
      <c r="I80" s="56" t="b">
        <f t="shared" si="12"/>
        <v>0</v>
      </c>
      <c r="J80" s="56" t="b">
        <f t="shared" si="12"/>
        <v>0</v>
      </c>
      <c r="K80" s="56" t="b">
        <f t="shared" si="12"/>
        <v>0</v>
      </c>
      <c r="L80" s="56" t="b">
        <f t="shared" si="12"/>
        <v>0</v>
      </c>
      <c r="M80" s="56" t="b">
        <f t="shared" si="12"/>
        <v>0</v>
      </c>
      <c r="N80" s="56" t="b">
        <f t="shared" si="12"/>
        <v>0</v>
      </c>
      <c r="O80" s="56" t="b">
        <f t="shared" si="12"/>
        <v>0</v>
      </c>
      <c r="P80" s="54"/>
      <c r="Q80" s="31">
        <f>SUM(F80:O80)</f>
        <v>0</v>
      </c>
    </row>
    <row r="81" spans="2:17" ht="13.5" hidden="1" customHeight="1" outlineLevel="1">
      <c r="B81" s="55" t="str">
        <f t="shared" si="7"/>
        <v/>
      </c>
      <c r="C81" s="52" t="str">
        <f t="shared" si="8"/>
        <v/>
      </c>
      <c r="D81" s="52" t="str">
        <f t="shared" si="8"/>
        <v/>
      </c>
      <c r="E81" s="29">
        <f t="shared" si="9"/>
        <v>0</v>
      </c>
      <c r="F81" s="56" t="b">
        <f t="shared" ref="F81:O81" si="13">IF(F$75&lt;&gt;"",IF(F28&lt;&gt;0,$D28/$P28*LEN(SUBSTITUTE(F28," ",""))),"")</f>
        <v>0</v>
      </c>
      <c r="G81" s="56" t="b">
        <f t="shared" si="13"/>
        <v>0</v>
      </c>
      <c r="H81" s="56" t="b">
        <f t="shared" si="13"/>
        <v>0</v>
      </c>
      <c r="I81" s="56" t="b">
        <f t="shared" si="13"/>
        <v>0</v>
      </c>
      <c r="J81" s="56" t="b">
        <f t="shared" si="13"/>
        <v>0</v>
      </c>
      <c r="K81" s="56" t="b">
        <f t="shared" si="13"/>
        <v>0</v>
      </c>
      <c r="L81" s="56" t="b">
        <f t="shared" si="13"/>
        <v>0</v>
      </c>
      <c r="M81" s="56" t="b">
        <f t="shared" si="13"/>
        <v>0</v>
      </c>
      <c r="N81" s="56" t="b">
        <f t="shared" si="13"/>
        <v>0</v>
      </c>
      <c r="O81" s="56" t="b">
        <f t="shared" si="13"/>
        <v>0</v>
      </c>
      <c r="P81" s="54"/>
      <c r="Q81" s="31">
        <f t="shared" si="6"/>
        <v>0</v>
      </c>
    </row>
    <row r="82" spans="2:17" ht="13.5" hidden="1" customHeight="1" outlineLevel="1">
      <c r="B82" s="53" t="str">
        <f t="shared" si="7"/>
        <v/>
      </c>
      <c r="C82" s="30" t="str">
        <f t="shared" si="8"/>
        <v/>
      </c>
      <c r="D82" s="30" t="str">
        <f t="shared" si="8"/>
        <v/>
      </c>
      <c r="E82" s="32">
        <f t="shared" si="9"/>
        <v>0</v>
      </c>
      <c r="F82" s="56" t="b">
        <f t="shared" ref="F82:O82" si="14">IF(F$75&lt;&gt;"",IF(F29&lt;&gt;0,$D29/$P29*LEN(SUBSTITUTE(F29," ",""))),"")</f>
        <v>0</v>
      </c>
      <c r="G82" s="56" t="b">
        <f t="shared" si="14"/>
        <v>0</v>
      </c>
      <c r="H82" s="56" t="b">
        <f t="shared" si="14"/>
        <v>0</v>
      </c>
      <c r="I82" s="56" t="b">
        <f t="shared" si="14"/>
        <v>0</v>
      </c>
      <c r="J82" s="56" t="b">
        <f t="shared" si="14"/>
        <v>0</v>
      </c>
      <c r="K82" s="56" t="b">
        <f t="shared" si="14"/>
        <v>0</v>
      </c>
      <c r="L82" s="56" t="b">
        <f t="shared" si="14"/>
        <v>0</v>
      </c>
      <c r="M82" s="56" t="b">
        <f t="shared" si="14"/>
        <v>0</v>
      </c>
      <c r="N82" s="56" t="b">
        <f t="shared" si="14"/>
        <v>0</v>
      </c>
      <c r="O82" s="56" t="b">
        <f t="shared" si="14"/>
        <v>0</v>
      </c>
      <c r="P82" s="54"/>
      <c r="Q82" s="31">
        <f t="shared" si="6"/>
        <v>0</v>
      </c>
    </row>
    <row r="83" spans="2:17" ht="13.5" hidden="1" customHeight="1" outlineLevel="1">
      <c r="B83" s="53" t="str">
        <f t="shared" si="7"/>
        <v/>
      </c>
      <c r="C83" s="30" t="str">
        <f t="shared" si="8"/>
        <v/>
      </c>
      <c r="D83" s="30" t="str">
        <f t="shared" si="8"/>
        <v/>
      </c>
      <c r="E83" s="32">
        <f t="shared" si="9"/>
        <v>0</v>
      </c>
      <c r="F83" s="56" t="b">
        <f t="shared" ref="F83:O83" si="15">IF(F$75&lt;&gt;"",IF(F30&lt;&gt;0,$D30/$P30*LEN(SUBSTITUTE(F30," ",""))),"")</f>
        <v>0</v>
      </c>
      <c r="G83" s="56" t="b">
        <f t="shared" si="15"/>
        <v>0</v>
      </c>
      <c r="H83" s="56" t="b">
        <f t="shared" si="15"/>
        <v>0</v>
      </c>
      <c r="I83" s="56" t="b">
        <f t="shared" si="15"/>
        <v>0</v>
      </c>
      <c r="J83" s="56" t="b">
        <f t="shared" si="15"/>
        <v>0</v>
      </c>
      <c r="K83" s="56" t="b">
        <f t="shared" si="15"/>
        <v>0</v>
      </c>
      <c r="L83" s="56" t="b">
        <f t="shared" si="15"/>
        <v>0</v>
      </c>
      <c r="M83" s="56" t="b">
        <f t="shared" si="15"/>
        <v>0</v>
      </c>
      <c r="N83" s="56" t="b">
        <f t="shared" si="15"/>
        <v>0</v>
      </c>
      <c r="O83" s="56" t="b">
        <f t="shared" si="15"/>
        <v>0</v>
      </c>
      <c r="P83" s="54"/>
      <c r="Q83" s="31">
        <f t="shared" si="6"/>
        <v>0</v>
      </c>
    </row>
    <row r="84" spans="2:17" ht="13.5" hidden="1" customHeight="1" outlineLevel="1">
      <c r="B84" s="53" t="str">
        <f t="shared" si="7"/>
        <v/>
      </c>
      <c r="C84" s="30" t="str">
        <f t="shared" si="8"/>
        <v/>
      </c>
      <c r="D84" s="30" t="str">
        <f t="shared" si="8"/>
        <v/>
      </c>
      <c r="E84" s="32">
        <f t="shared" si="9"/>
        <v>0</v>
      </c>
      <c r="F84" s="56" t="b">
        <f t="shared" ref="F84:O84" si="16">IF(F$75&lt;&gt;"",IF(F31&lt;&gt;0,$D31/$P31*LEN(SUBSTITUTE(F31," ",""))),"")</f>
        <v>0</v>
      </c>
      <c r="G84" s="56" t="b">
        <f t="shared" si="16"/>
        <v>0</v>
      </c>
      <c r="H84" s="56" t="b">
        <f t="shared" si="16"/>
        <v>0</v>
      </c>
      <c r="I84" s="56" t="b">
        <f t="shared" si="16"/>
        <v>0</v>
      </c>
      <c r="J84" s="56" t="b">
        <f t="shared" si="16"/>
        <v>0</v>
      </c>
      <c r="K84" s="56" t="b">
        <f t="shared" si="16"/>
        <v>0</v>
      </c>
      <c r="L84" s="56" t="b">
        <f t="shared" si="16"/>
        <v>0</v>
      </c>
      <c r="M84" s="56" t="b">
        <f t="shared" si="16"/>
        <v>0</v>
      </c>
      <c r="N84" s="56" t="b">
        <f t="shared" si="16"/>
        <v>0</v>
      </c>
      <c r="O84" s="56" t="b">
        <f t="shared" si="16"/>
        <v>0</v>
      </c>
      <c r="P84" s="54"/>
      <c r="Q84" s="31">
        <f t="shared" si="6"/>
        <v>0</v>
      </c>
    </row>
    <row r="85" spans="2:17" ht="13.5" hidden="1" customHeight="1" outlineLevel="1">
      <c r="B85" s="53" t="str">
        <f t="shared" si="7"/>
        <v/>
      </c>
      <c r="C85" s="30" t="str">
        <f t="shared" si="8"/>
        <v/>
      </c>
      <c r="D85" s="30" t="str">
        <f t="shared" si="8"/>
        <v/>
      </c>
      <c r="E85" s="32">
        <f t="shared" si="9"/>
        <v>0</v>
      </c>
      <c r="F85" s="56" t="b">
        <f t="shared" ref="F85:O85" si="17">IF(F$75&lt;&gt;"",IF(F32&lt;&gt;0,$D32/$P32*LEN(SUBSTITUTE(F32," ",""))),"")</f>
        <v>0</v>
      </c>
      <c r="G85" s="56" t="b">
        <f t="shared" si="17"/>
        <v>0</v>
      </c>
      <c r="H85" s="56" t="b">
        <f t="shared" si="17"/>
        <v>0</v>
      </c>
      <c r="I85" s="56" t="b">
        <f t="shared" si="17"/>
        <v>0</v>
      </c>
      <c r="J85" s="56" t="b">
        <f t="shared" si="17"/>
        <v>0</v>
      </c>
      <c r="K85" s="56" t="b">
        <f t="shared" si="17"/>
        <v>0</v>
      </c>
      <c r="L85" s="56" t="b">
        <f t="shared" si="17"/>
        <v>0</v>
      </c>
      <c r="M85" s="56" t="b">
        <f t="shared" si="17"/>
        <v>0</v>
      </c>
      <c r="N85" s="56" t="b">
        <f t="shared" si="17"/>
        <v>0</v>
      </c>
      <c r="O85" s="56" t="b">
        <f t="shared" si="17"/>
        <v>0</v>
      </c>
      <c r="P85" s="54"/>
      <c r="Q85" s="31">
        <f t="shared" si="6"/>
        <v>0</v>
      </c>
    </row>
    <row r="86" spans="2:17" ht="13.5" hidden="1" customHeight="1" outlineLevel="1">
      <c r="B86" s="53" t="str">
        <f t="shared" si="7"/>
        <v/>
      </c>
      <c r="C86" s="30" t="str">
        <f t="shared" si="8"/>
        <v/>
      </c>
      <c r="D86" s="30" t="str">
        <f t="shared" si="8"/>
        <v/>
      </c>
      <c r="E86" s="32">
        <f t="shared" si="9"/>
        <v>0</v>
      </c>
      <c r="F86" s="56" t="b">
        <f t="shared" ref="F86:O86" si="18">IF(F$75&lt;&gt;"",IF(F33&lt;&gt;0,$D33/$P33*LEN(SUBSTITUTE(F33," ",""))),"")</f>
        <v>0</v>
      </c>
      <c r="G86" s="56" t="b">
        <f t="shared" si="18"/>
        <v>0</v>
      </c>
      <c r="H86" s="56" t="b">
        <f t="shared" si="18"/>
        <v>0</v>
      </c>
      <c r="I86" s="56" t="b">
        <f t="shared" si="18"/>
        <v>0</v>
      </c>
      <c r="J86" s="56" t="b">
        <f t="shared" si="18"/>
        <v>0</v>
      </c>
      <c r="K86" s="56" t="b">
        <f t="shared" si="18"/>
        <v>0</v>
      </c>
      <c r="L86" s="56" t="b">
        <f t="shared" si="18"/>
        <v>0</v>
      </c>
      <c r="M86" s="56" t="b">
        <f t="shared" si="18"/>
        <v>0</v>
      </c>
      <c r="N86" s="56" t="b">
        <f t="shared" si="18"/>
        <v>0</v>
      </c>
      <c r="O86" s="56" t="b">
        <f t="shared" si="18"/>
        <v>0</v>
      </c>
      <c r="P86" s="54"/>
      <c r="Q86" s="31">
        <f t="shared" si="6"/>
        <v>0</v>
      </c>
    </row>
    <row r="87" spans="2:17" ht="13.5" hidden="1" customHeight="1" outlineLevel="1">
      <c r="B87" s="53" t="str">
        <f t="shared" si="7"/>
        <v/>
      </c>
      <c r="C87" s="30" t="str">
        <f t="shared" si="8"/>
        <v/>
      </c>
      <c r="D87" s="30" t="str">
        <f t="shared" si="8"/>
        <v/>
      </c>
      <c r="E87" s="32">
        <f t="shared" si="9"/>
        <v>0</v>
      </c>
      <c r="F87" s="56" t="b">
        <f t="shared" ref="F87:O87" si="19">IF(F$75&lt;&gt;"",IF(F34&lt;&gt;0,$D34/$P34*LEN(SUBSTITUTE(F34," ",""))),"")</f>
        <v>0</v>
      </c>
      <c r="G87" s="56" t="b">
        <f t="shared" si="19"/>
        <v>0</v>
      </c>
      <c r="H87" s="56" t="b">
        <f t="shared" si="19"/>
        <v>0</v>
      </c>
      <c r="I87" s="56" t="b">
        <f t="shared" si="19"/>
        <v>0</v>
      </c>
      <c r="J87" s="56" t="b">
        <f t="shared" si="19"/>
        <v>0</v>
      </c>
      <c r="K87" s="56" t="b">
        <f t="shared" si="19"/>
        <v>0</v>
      </c>
      <c r="L87" s="56" t="b">
        <f t="shared" si="19"/>
        <v>0</v>
      </c>
      <c r="M87" s="56" t="b">
        <f t="shared" si="19"/>
        <v>0</v>
      </c>
      <c r="N87" s="56" t="b">
        <f t="shared" si="19"/>
        <v>0</v>
      </c>
      <c r="O87" s="56" t="b">
        <f t="shared" si="19"/>
        <v>0</v>
      </c>
      <c r="P87" s="54"/>
      <c r="Q87" s="31">
        <f t="shared" si="6"/>
        <v>0</v>
      </c>
    </row>
    <row r="88" spans="2:17" ht="13.5" hidden="1" customHeight="1" outlineLevel="1">
      <c r="B88" s="53" t="str">
        <f t="shared" si="7"/>
        <v/>
      </c>
      <c r="C88" s="30" t="str">
        <f t="shared" si="8"/>
        <v/>
      </c>
      <c r="D88" s="30" t="str">
        <f t="shared" si="8"/>
        <v/>
      </c>
      <c r="E88" s="32">
        <f t="shared" si="9"/>
        <v>0</v>
      </c>
      <c r="F88" s="56" t="b">
        <f t="shared" ref="F88:O88" si="20">IF(F$75&lt;&gt;"",IF(F35&lt;&gt;0,$D35/$P35*LEN(SUBSTITUTE(F35," ",""))),"")</f>
        <v>0</v>
      </c>
      <c r="G88" s="56" t="b">
        <f t="shared" si="20"/>
        <v>0</v>
      </c>
      <c r="H88" s="56" t="b">
        <f t="shared" si="20"/>
        <v>0</v>
      </c>
      <c r="I88" s="56" t="b">
        <f t="shared" si="20"/>
        <v>0</v>
      </c>
      <c r="J88" s="56" t="b">
        <f t="shared" si="20"/>
        <v>0</v>
      </c>
      <c r="K88" s="56" t="b">
        <f t="shared" si="20"/>
        <v>0</v>
      </c>
      <c r="L88" s="56" t="b">
        <f t="shared" si="20"/>
        <v>0</v>
      </c>
      <c r="M88" s="56" t="b">
        <f t="shared" si="20"/>
        <v>0</v>
      </c>
      <c r="N88" s="56" t="b">
        <f t="shared" si="20"/>
        <v>0</v>
      </c>
      <c r="O88" s="56" t="b">
        <f t="shared" si="20"/>
        <v>0</v>
      </c>
      <c r="P88" s="54"/>
      <c r="Q88" s="31">
        <f t="shared" si="6"/>
        <v>0</v>
      </c>
    </row>
    <row r="89" spans="2:17" ht="13.5" hidden="1" customHeight="1" outlineLevel="1">
      <c r="B89" s="53" t="str">
        <f t="shared" si="7"/>
        <v/>
      </c>
      <c r="C89" s="30" t="str">
        <f t="shared" si="8"/>
        <v/>
      </c>
      <c r="D89" s="30" t="str">
        <f t="shared" si="8"/>
        <v/>
      </c>
      <c r="E89" s="32">
        <f t="shared" si="9"/>
        <v>0</v>
      </c>
      <c r="F89" s="56" t="b">
        <f t="shared" ref="F89:O89" si="21">IF(F$75&lt;&gt;"",IF(F36&lt;&gt;0,$D36/$P36*LEN(SUBSTITUTE(F36," ",""))),"")</f>
        <v>0</v>
      </c>
      <c r="G89" s="56" t="b">
        <f t="shared" si="21"/>
        <v>0</v>
      </c>
      <c r="H89" s="56" t="b">
        <f t="shared" si="21"/>
        <v>0</v>
      </c>
      <c r="I89" s="56" t="b">
        <f t="shared" si="21"/>
        <v>0</v>
      </c>
      <c r="J89" s="56" t="b">
        <f t="shared" si="21"/>
        <v>0</v>
      </c>
      <c r="K89" s="56" t="b">
        <f t="shared" si="21"/>
        <v>0</v>
      </c>
      <c r="L89" s="56" t="b">
        <f t="shared" si="21"/>
        <v>0</v>
      </c>
      <c r="M89" s="56" t="b">
        <f t="shared" si="21"/>
        <v>0</v>
      </c>
      <c r="N89" s="56" t="b">
        <f t="shared" si="21"/>
        <v>0</v>
      </c>
      <c r="O89" s="56" t="b">
        <f t="shared" si="21"/>
        <v>0</v>
      </c>
      <c r="P89" s="54"/>
      <c r="Q89" s="31">
        <f t="shared" si="6"/>
        <v>0</v>
      </c>
    </row>
    <row r="90" spans="2:17" ht="13.5" hidden="1" customHeight="1" outlineLevel="1">
      <c r="B90" s="53" t="str">
        <f t="shared" si="7"/>
        <v/>
      </c>
      <c r="C90" s="30" t="str">
        <f t="shared" si="8"/>
        <v/>
      </c>
      <c r="D90" s="30" t="str">
        <f t="shared" si="8"/>
        <v/>
      </c>
      <c r="E90" s="32">
        <f t="shared" si="9"/>
        <v>0</v>
      </c>
      <c r="F90" s="56" t="b">
        <f t="shared" ref="F90:O90" si="22">IF(F$75&lt;&gt;"",IF(F37&lt;&gt;0,$D37/$P37*LEN(SUBSTITUTE(F37," ",""))),"")</f>
        <v>0</v>
      </c>
      <c r="G90" s="56" t="b">
        <f t="shared" si="22"/>
        <v>0</v>
      </c>
      <c r="H90" s="56" t="b">
        <f t="shared" si="22"/>
        <v>0</v>
      </c>
      <c r="I90" s="56" t="b">
        <f t="shared" si="22"/>
        <v>0</v>
      </c>
      <c r="J90" s="56" t="b">
        <f t="shared" si="22"/>
        <v>0</v>
      </c>
      <c r="K90" s="56" t="b">
        <f t="shared" si="22"/>
        <v>0</v>
      </c>
      <c r="L90" s="56" t="b">
        <f t="shared" si="22"/>
        <v>0</v>
      </c>
      <c r="M90" s="56" t="b">
        <f t="shared" si="22"/>
        <v>0</v>
      </c>
      <c r="N90" s="56" t="b">
        <f t="shared" si="22"/>
        <v>0</v>
      </c>
      <c r="O90" s="56" t="b">
        <f t="shared" si="22"/>
        <v>0</v>
      </c>
      <c r="P90" s="54"/>
      <c r="Q90" s="31">
        <f t="shared" si="6"/>
        <v>0</v>
      </c>
    </row>
    <row r="91" spans="2:17" ht="13.5" hidden="1" customHeight="1" outlineLevel="1">
      <c r="B91" s="53" t="str">
        <f t="shared" si="7"/>
        <v/>
      </c>
      <c r="C91" s="30" t="str">
        <f t="shared" si="8"/>
        <v/>
      </c>
      <c r="D91" s="30" t="str">
        <f t="shared" si="8"/>
        <v/>
      </c>
      <c r="E91" s="32">
        <f t="shared" si="9"/>
        <v>0</v>
      </c>
      <c r="F91" s="56" t="b">
        <f t="shared" ref="F91:O91" si="23">IF(F$75&lt;&gt;"",IF(F38&lt;&gt;0,$D38/$P38*LEN(SUBSTITUTE(F38," ",""))),"")</f>
        <v>0</v>
      </c>
      <c r="G91" s="56" t="b">
        <f t="shared" si="23"/>
        <v>0</v>
      </c>
      <c r="H91" s="56" t="b">
        <f t="shared" si="23"/>
        <v>0</v>
      </c>
      <c r="I91" s="56" t="b">
        <f t="shared" si="23"/>
        <v>0</v>
      </c>
      <c r="J91" s="56" t="b">
        <f t="shared" si="23"/>
        <v>0</v>
      </c>
      <c r="K91" s="56" t="b">
        <f t="shared" si="23"/>
        <v>0</v>
      </c>
      <c r="L91" s="56" t="b">
        <f t="shared" si="23"/>
        <v>0</v>
      </c>
      <c r="M91" s="56" t="b">
        <f t="shared" si="23"/>
        <v>0</v>
      </c>
      <c r="N91" s="56" t="b">
        <f t="shared" si="23"/>
        <v>0</v>
      </c>
      <c r="O91" s="56" t="b">
        <f t="shared" si="23"/>
        <v>0</v>
      </c>
      <c r="P91" s="54"/>
      <c r="Q91" s="31">
        <f t="shared" si="6"/>
        <v>0</v>
      </c>
    </row>
    <row r="92" spans="2:17" ht="13.5" hidden="1" customHeight="1" outlineLevel="1">
      <c r="B92" s="53" t="str">
        <f t="shared" si="7"/>
        <v/>
      </c>
      <c r="C92" s="30" t="str">
        <f t="shared" si="8"/>
        <v/>
      </c>
      <c r="D92" s="30" t="str">
        <f t="shared" si="8"/>
        <v/>
      </c>
      <c r="E92" s="32">
        <f t="shared" si="9"/>
        <v>0</v>
      </c>
      <c r="F92" s="56" t="b">
        <f t="shared" ref="F92:O92" si="24">IF(F$75&lt;&gt;"",IF(F39&lt;&gt;0,$D39/$P39*LEN(SUBSTITUTE(F39," ",""))),"")</f>
        <v>0</v>
      </c>
      <c r="G92" s="56" t="b">
        <f t="shared" si="24"/>
        <v>0</v>
      </c>
      <c r="H92" s="56" t="b">
        <f t="shared" si="24"/>
        <v>0</v>
      </c>
      <c r="I92" s="56" t="b">
        <f t="shared" si="24"/>
        <v>0</v>
      </c>
      <c r="J92" s="56" t="b">
        <f t="shared" si="24"/>
        <v>0</v>
      </c>
      <c r="K92" s="56" t="b">
        <f t="shared" si="24"/>
        <v>0</v>
      </c>
      <c r="L92" s="56" t="b">
        <f t="shared" si="24"/>
        <v>0</v>
      </c>
      <c r="M92" s="56" t="b">
        <f t="shared" si="24"/>
        <v>0</v>
      </c>
      <c r="N92" s="56" t="b">
        <f t="shared" si="24"/>
        <v>0</v>
      </c>
      <c r="O92" s="56" t="b">
        <f t="shared" si="24"/>
        <v>0</v>
      </c>
      <c r="P92" s="54"/>
      <c r="Q92" s="31">
        <f t="shared" si="6"/>
        <v>0</v>
      </c>
    </row>
    <row r="93" spans="2:17" ht="13.5" hidden="1" customHeight="1" outlineLevel="1">
      <c r="B93" s="53" t="str">
        <f t="shared" si="7"/>
        <v/>
      </c>
      <c r="C93" s="30" t="str">
        <f t="shared" si="8"/>
        <v/>
      </c>
      <c r="D93" s="30" t="str">
        <f t="shared" si="8"/>
        <v/>
      </c>
      <c r="E93" s="32">
        <f t="shared" si="9"/>
        <v>0</v>
      </c>
      <c r="F93" s="56" t="b">
        <f t="shared" ref="F93:O93" si="25">IF(F$75&lt;&gt;"",IF(F40&lt;&gt;0,$D40/$P40*LEN(SUBSTITUTE(F40," ",""))),"")</f>
        <v>0</v>
      </c>
      <c r="G93" s="56" t="b">
        <f t="shared" si="25"/>
        <v>0</v>
      </c>
      <c r="H93" s="56" t="b">
        <f t="shared" si="25"/>
        <v>0</v>
      </c>
      <c r="I93" s="56" t="b">
        <f t="shared" si="25"/>
        <v>0</v>
      </c>
      <c r="J93" s="56" t="b">
        <f t="shared" si="25"/>
        <v>0</v>
      </c>
      <c r="K93" s="56" t="b">
        <f t="shared" si="25"/>
        <v>0</v>
      </c>
      <c r="L93" s="56" t="b">
        <f t="shared" si="25"/>
        <v>0</v>
      </c>
      <c r="M93" s="56" t="b">
        <f t="shared" si="25"/>
        <v>0</v>
      </c>
      <c r="N93" s="56" t="b">
        <f t="shared" si="25"/>
        <v>0</v>
      </c>
      <c r="O93" s="56" t="b">
        <f t="shared" si="25"/>
        <v>0</v>
      </c>
      <c r="P93" s="54"/>
      <c r="Q93" s="31">
        <f t="shared" si="6"/>
        <v>0</v>
      </c>
    </row>
    <row r="94" spans="2:17" ht="13.5" hidden="1" customHeight="1" outlineLevel="1">
      <c r="B94" s="53" t="str">
        <f t="shared" si="7"/>
        <v/>
      </c>
      <c r="C94" s="30" t="str">
        <f t="shared" si="8"/>
        <v/>
      </c>
      <c r="D94" s="30" t="str">
        <f t="shared" si="8"/>
        <v/>
      </c>
      <c r="E94" s="32">
        <f t="shared" si="9"/>
        <v>0</v>
      </c>
      <c r="F94" s="56" t="b">
        <f t="shared" ref="F94:O94" si="26">IF(F$75&lt;&gt;"",IF(F41&lt;&gt;0,$D41/$P41*LEN(SUBSTITUTE(F41," ",""))),"")</f>
        <v>0</v>
      </c>
      <c r="G94" s="56" t="b">
        <f t="shared" si="26"/>
        <v>0</v>
      </c>
      <c r="H94" s="56" t="b">
        <f t="shared" si="26"/>
        <v>0</v>
      </c>
      <c r="I94" s="56" t="b">
        <f t="shared" si="26"/>
        <v>0</v>
      </c>
      <c r="J94" s="56" t="b">
        <f t="shared" si="26"/>
        <v>0</v>
      </c>
      <c r="K94" s="56" t="b">
        <f t="shared" si="26"/>
        <v>0</v>
      </c>
      <c r="L94" s="56" t="b">
        <f t="shared" si="26"/>
        <v>0</v>
      </c>
      <c r="M94" s="56" t="b">
        <f t="shared" si="26"/>
        <v>0</v>
      </c>
      <c r="N94" s="56" t="b">
        <f t="shared" si="26"/>
        <v>0</v>
      </c>
      <c r="O94" s="56" t="b">
        <f t="shared" si="26"/>
        <v>0</v>
      </c>
      <c r="P94" s="54"/>
      <c r="Q94" s="31">
        <f t="shared" si="6"/>
        <v>0</v>
      </c>
    </row>
    <row r="95" spans="2:17" ht="13.5" hidden="1" customHeight="1" outlineLevel="1">
      <c r="B95" s="53" t="str">
        <f t="shared" si="7"/>
        <v/>
      </c>
      <c r="C95" s="30" t="str">
        <f t="shared" si="8"/>
        <v/>
      </c>
      <c r="D95" s="30" t="str">
        <f t="shared" si="8"/>
        <v/>
      </c>
      <c r="E95" s="32">
        <f t="shared" si="9"/>
        <v>0</v>
      </c>
      <c r="F95" s="56" t="b">
        <f t="shared" ref="F95:O95" si="27">IF(F$75&lt;&gt;"",IF(F42&lt;&gt;0,$D42/$P42*LEN(SUBSTITUTE(F42," ",""))),"")</f>
        <v>0</v>
      </c>
      <c r="G95" s="56" t="b">
        <f t="shared" si="27"/>
        <v>0</v>
      </c>
      <c r="H95" s="56" t="b">
        <f t="shared" si="27"/>
        <v>0</v>
      </c>
      <c r="I95" s="56" t="b">
        <f t="shared" si="27"/>
        <v>0</v>
      </c>
      <c r="J95" s="56" t="b">
        <f t="shared" si="27"/>
        <v>0</v>
      </c>
      <c r="K95" s="56" t="b">
        <f t="shared" si="27"/>
        <v>0</v>
      </c>
      <c r="L95" s="56" t="b">
        <f t="shared" si="27"/>
        <v>0</v>
      </c>
      <c r="M95" s="56" t="b">
        <f t="shared" si="27"/>
        <v>0</v>
      </c>
      <c r="N95" s="56" t="b">
        <f t="shared" si="27"/>
        <v>0</v>
      </c>
      <c r="O95" s="56" t="b">
        <f t="shared" si="27"/>
        <v>0</v>
      </c>
      <c r="P95" s="54"/>
      <c r="Q95" s="31">
        <f t="shared" si="6"/>
        <v>0</v>
      </c>
    </row>
    <row r="96" spans="2:17" ht="13.5" hidden="1" customHeight="1" outlineLevel="1">
      <c r="B96" s="53" t="str">
        <f t="shared" si="7"/>
        <v/>
      </c>
      <c r="C96" s="30" t="str">
        <f t="shared" si="8"/>
        <v/>
      </c>
      <c r="D96" s="30" t="str">
        <f t="shared" si="8"/>
        <v/>
      </c>
      <c r="E96" s="32">
        <f t="shared" si="9"/>
        <v>0</v>
      </c>
      <c r="F96" s="56" t="b">
        <f t="shared" ref="F96:O96" si="28">IF(F$75&lt;&gt;"",IF(F43&lt;&gt;0,$D43/$P43*LEN(SUBSTITUTE(F43," ",""))),"")</f>
        <v>0</v>
      </c>
      <c r="G96" s="56" t="b">
        <f t="shared" si="28"/>
        <v>0</v>
      </c>
      <c r="H96" s="56" t="b">
        <f t="shared" si="28"/>
        <v>0</v>
      </c>
      <c r="I96" s="56" t="b">
        <f t="shared" si="28"/>
        <v>0</v>
      </c>
      <c r="J96" s="56" t="b">
        <f t="shared" si="28"/>
        <v>0</v>
      </c>
      <c r="K96" s="56" t="b">
        <f t="shared" si="28"/>
        <v>0</v>
      </c>
      <c r="L96" s="56" t="b">
        <f t="shared" si="28"/>
        <v>0</v>
      </c>
      <c r="M96" s="56" t="b">
        <f t="shared" si="28"/>
        <v>0</v>
      </c>
      <c r="N96" s="56" t="b">
        <f t="shared" si="28"/>
        <v>0</v>
      </c>
      <c r="O96" s="56" t="b">
        <f t="shared" si="28"/>
        <v>0</v>
      </c>
      <c r="P96" s="54"/>
      <c r="Q96" s="31">
        <f t="shared" si="6"/>
        <v>0</v>
      </c>
    </row>
    <row r="97" spans="2:17" ht="13.5" hidden="1" customHeight="1" outlineLevel="1">
      <c r="B97" s="53" t="str">
        <f t="shared" si="7"/>
        <v/>
      </c>
      <c r="C97" s="30" t="str">
        <f t="shared" ref="C97:D110" si="29">IF(C44&lt;&gt;"",C44,"")</f>
        <v/>
      </c>
      <c r="D97" s="30" t="str">
        <f t="shared" si="29"/>
        <v/>
      </c>
      <c r="E97" s="32">
        <f t="shared" si="9"/>
        <v>0</v>
      </c>
      <c r="F97" s="56" t="b">
        <f t="shared" ref="F97:O97" si="30">IF(F$75&lt;&gt;"",IF(F44&lt;&gt;0,$D44/$P44*LEN(SUBSTITUTE(F44," ",""))),"")</f>
        <v>0</v>
      </c>
      <c r="G97" s="56" t="b">
        <f t="shared" si="30"/>
        <v>0</v>
      </c>
      <c r="H97" s="56" t="b">
        <f t="shared" si="30"/>
        <v>0</v>
      </c>
      <c r="I97" s="56" t="b">
        <f t="shared" si="30"/>
        <v>0</v>
      </c>
      <c r="J97" s="56" t="b">
        <f t="shared" si="30"/>
        <v>0</v>
      </c>
      <c r="K97" s="56" t="b">
        <f t="shared" si="30"/>
        <v>0</v>
      </c>
      <c r="L97" s="56" t="b">
        <f t="shared" si="30"/>
        <v>0</v>
      </c>
      <c r="M97" s="56" t="b">
        <f t="shared" si="30"/>
        <v>0</v>
      </c>
      <c r="N97" s="56" t="b">
        <f t="shared" si="30"/>
        <v>0</v>
      </c>
      <c r="O97" s="56" t="b">
        <f t="shared" si="30"/>
        <v>0</v>
      </c>
      <c r="P97" s="54"/>
      <c r="Q97" s="31">
        <f t="shared" si="6"/>
        <v>0</v>
      </c>
    </row>
    <row r="98" spans="2:17" ht="13.5" hidden="1" customHeight="1" outlineLevel="1">
      <c r="B98" s="53" t="str">
        <f t="shared" si="7"/>
        <v/>
      </c>
      <c r="C98" s="30" t="str">
        <f t="shared" si="29"/>
        <v/>
      </c>
      <c r="D98" s="30" t="str">
        <f t="shared" si="29"/>
        <v/>
      </c>
      <c r="E98" s="32">
        <f t="shared" si="9"/>
        <v>0</v>
      </c>
      <c r="F98" s="56" t="b">
        <f t="shared" ref="F98:O98" si="31">IF(F$75&lt;&gt;"",IF(F45&lt;&gt;0,$D45/$P45*LEN(SUBSTITUTE(F45," ",""))),"")</f>
        <v>0</v>
      </c>
      <c r="G98" s="56" t="b">
        <f t="shared" si="31"/>
        <v>0</v>
      </c>
      <c r="H98" s="56" t="b">
        <f t="shared" si="31"/>
        <v>0</v>
      </c>
      <c r="I98" s="56" t="b">
        <f t="shared" si="31"/>
        <v>0</v>
      </c>
      <c r="J98" s="56" t="b">
        <f t="shared" si="31"/>
        <v>0</v>
      </c>
      <c r="K98" s="56" t="b">
        <f t="shared" si="31"/>
        <v>0</v>
      </c>
      <c r="L98" s="56" t="b">
        <f t="shared" si="31"/>
        <v>0</v>
      </c>
      <c r="M98" s="56" t="b">
        <f t="shared" si="31"/>
        <v>0</v>
      </c>
      <c r="N98" s="56" t="b">
        <f t="shared" si="31"/>
        <v>0</v>
      </c>
      <c r="O98" s="56" t="b">
        <f t="shared" si="31"/>
        <v>0</v>
      </c>
      <c r="P98" s="54"/>
      <c r="Q98" s="31">
        <f t="shared" si="6"/>
        <v>0</v>
      </c>
    </row>
    <row r="99" spans="2:17" ht="13.5" hidden="1" customHeight="1" outlineLevel="1">
      <c r="B99" s="53" t="str">
        <f t="shared" si="7"/>
        <v/>
      </c>
      <c r="C99" s="30" t="str">
        <f t="shared" si="29"/>
        <v/>
      </c>
      <c r="D99" s="30" t="str">
        <f t="shared" si="29"/>
        <v/>
      </c>
      <c r="E99" s="32">
        <f t="shared" si="9"/>
        <v>0</v>
      </c>
      <c r="F99" s="56" t="b">
        <f t="shared" ref="F99:O99" si="32">IF(F$75&lt;&gt;"",IF(F46&lt;&gt;0,$D46/$P46*LEN(SUBSTITUTE(F46," ",""))),"")</f>
        <v>0</v>
      </c>
      <c r="G99" s="56" t="b">
        <f t="shared" si="32"/>
        <v>0</v>
      </c>
      <c r="H99" s="56" t="b">
        <f t="shared" si="32"/>
        <v>0</v>
      </c>
      <c r="I99" s="56" t="b">
        <f t="shared" si="32"/>
        <v>0</v>
      </c>
      <c r="J99" s="56" t="b">
        <f t="shared" si="32"/>
        <v>0</v>
      </c>
      <c r="K99" s="56" t="b">
        <f t="shared" si="32"/>
        <v>0</v>
      </c>
      <c r="L99" s="56" t="b">
        <f t="shared" si="32"/>
        <v>0</v>
      </c>
      <c r="M99" s="56" t="b">
        <f t="shared" si="32"/>
        <v>0</v>
      </c>
      <c r="N99" s="56" t="b">
        <f t="shared" si="32"/>
        <v>0</v>
      </c>
      <c r="O99" s="56" t="b">
        <f t="shared" si="32"/>
        <v>0</v>
      </c>
      <c r="P99" s="54"/>
      <c r="Q99" s="31">
        <f t="shared" si="6"/>
        <v>0</v>
      </c>
    </row>
    <row r="100" spans="2:17" ht="13.5" hidden="1" customHeight="1" outlineLevel="1">
      <c r="B100" s="53" t="str">
        <f t="shared" si="7"/>
        <v/>
      </c>
      <c r="C100" s="30" t="str">
        <f t="shared" si="29"/>
        <v/>
      </c>
      <c r="D100" s="30" t="str">
        <f t="shared" si="29"/>
        <v/>
      </c>
      <c r="E100" s="32">
        <f t="shared" si="9"/>
        <v>0</v>
      </c>
      <c r="F100" s="56" t="b">
        <f t="shared" ref="F100:O100" si="33">IF(F$75&lt;&gt;"",IF(F47&lt;&gt;0,$D47/$P47*LEN(SUBSTITUTE(F47," ",""))),"")</f>
        <v>0</v>
      </c>
      <c r="G100" s="56" t="b">
        <f t="shared" si="33"/>
        <v>0</v>
      </c>
      <c r="H100" s="56" t="b">
        <f t="shared" si="33"/>
        <v>0</v>
      </c>
      <c r="I100" s="56" t="b">
        <f t="shared" si="33"/>
        <v>0</v>
      </c>
      <c r="J100" s="56" t="b">
        <f t="shared" si="33"/>
        <v>0</v>
      </c>
      <c r="K100" s="56" t="b">
        <f t="shared" si="33"/>
        <v>0</v>
      </c>
      <c r="L100" s="56" t="b">
        <f t="shared" si="33"/>
        <v>0</v>
      </c>
      <c r="M100" s="56" t="b">
        <f t="shared" si="33"/>
        <v>0</v>
      </c>
      <c r="N100" s="56" t="b">
        <f t="shared" si="33"/>
        <v>0</v>
      </c>
      <c r="O100" s="56" t="b">
        <f t="shared" si="33"/>
        <v>0</v>
      </c>
      <c r="P100" s="54"/>
      <c r="Q100" s="31">
        <f t="shared" si="6"/>
        <v>0</v>
      </c>
    </row>
    <row r="101" spans="2:17" ht="13.5" hidden="1" customHeight="1" outlineLevel="1">
      <c r="B101" s="53" t="str">
        <f t="shared" si="7"/>
        <v/>
      </c>
      <c r="C101" s="30" t="str">
        <f t="shared" si="29"/>
        <v/>
      </c>
      <c r="D101" s="30" t="str">
        <f t="shared" si="29"/>
        <v/>
      </c>
      <c r="E101" s="32">
        <f t="shared" si="9"/>
        <v>0</v>
      </c>
      <c r="F101" s="56" t="b">
        <f t="shared" ref="F101:O101" si="34">IF(F$75&lt;&gt;"",IF(F48&lt;&gt;0,$D48/$P48*LEN(SUBSTITUTE(F48," ",""))),"")</f>
        <v>0</v>
      </c>
      <c r="G101" s="56" t="b">
        <f t="shared" si="34"/>
        <v>0</v>
      </c>
      <c r="H101" s="56" t="b">
        <f t="shared" si="34"/>
        <v>0</v>
      </c>
      <c r="I101" s="56" t="b">
        <f t="shared" si="34"/>
        <v>0</v>
      </c>
      <c r="J101" s="56" t="b">
        <f t="shared" si="34"/>
        <v>0</v>
      </c>
      <c r="K101" s="56" t="b">
        <f t="shared" si="34"/>
        <v>0</v>
      </c>
      <c r="L101" s="56" t="b">
        <f t="shared" si="34"/>
        <v>0</v>
      </c>
      <c r="M101" s="56" t="b">
        <f t="shared" si="34"/>
        <v>0</v>
      </c>
      <c r="N101" s="56" t="b">
        <f t="shared" si="34"/>
        <v>0</v>
      </c>
      <c r="O101" s="56" t="b">
        <f t="shared" si="34"/>
        <v>0</v>
      </c>
      <c r="P101" s="54"/>
      <c r="Q101" s="31">
        <f t="shared" si="6"/>
        <v>0</v>
      </c>
    </row>
    <row r="102" spans="2:17" ht="13.5" hidden="1" customHeight="1" outlineLevel="1">
      <c r="B102" s="53" t="str">
        <f t="shared" si="7"/>
        <v/>
      </c>
      <c r="C102" s="30" t="str">
        <f t="shared" si="29"/>
        <v/>
      </c>
      <c r="D102" s="30" t="str">
        <f t="shared" si="29"/>
        <v/>
      </c>
      <c r="E102" s="32">
        <f t="shared" si="9"/>
        <v>0</v>
      </c>
      <c r="F102" s="56" t="b">
        <f t="shared" ref="F102:O102" si="35">IF(F$75&lt;&gt;"",IF(F49&lt;&gt;0,$D49/$P49*LEN(SUBSTITUTE(F49," ",""))),"")</f>
        <v>0</v>
      </c>
      <c r="G102" s="56" t="b">
        <f t="shared" si="35"/>
        <v>0</v>
      </c>
      <c r="H102" s="56" t="b">
        <f t="shared" si="35"/>
        <v>0</v>
      </c>
      <c r="I102" s="56" t="b">
        <f t="shared" si="35"/>
        <v>0</v>
      </c>
      <c r="J102" s="56" t="b">
        <f t="shared" si="35"/>
        <v>0</v>
      </c>
      <c r="K102" s="56" t="b">
        <f t="shared" si="35"/>
        <v>0</v>
      </c>
      <c r="L102" s="56" t="b">
        <f t="shared" si="35"/>
        <v>0</v>
      </c>
      <c r="M102" s="56" t="b">
        <f t="shared" si="35"/>
        <v>0</v>
      </c>
      <c r="N102" s="56" t="b">
        <f t="shared" si="35"/>
        <v>0</v>
      </c>
      <c r="O102" s="56" t="b">
        <f t="shared" si="35"/>
        <v>0</v>
      </c>
      <c r="P102" s="54"/>
      <c r="Q102" s="31">
        <f t="shared" si="6"/>
        <v>0</v>
      </c>
    </row>
    <row r="103" spans="2:17" ht="13.5" hidden="1" customHeight="1" outlineLevel="1">
      <c r="B103" s="53" t="str">
        <f t="shared" si="7"/>
        <v/>
      </c>
      <c r="C103" s="30" t="str">
        <f t="shared" si="29"/>
        <v/>
      </c>
      <c r="D103" s="30" t="str">
        <f t="shared" si="29"/>
        <v/>
      </c>
      <c r="E103" s="32">
        <f t="shared" si="9"/>
        <v>0</v>
      </c>
      <c r="F103" s="56" t="b">
        <f t="shared" ref="F103:O103" si="36">IF(F$75&lt;&gt;"",IF(F50&lt;&gt;0,$D50/$P50*LEN(SUBSTITUTE(F50," ",""))),"")</f>
        <v>0</v>
      </c>
      <c r="G103" s="56" t="b">
        <f t="shared" si="36"/>
        <v>0</v>
      </c>
      <c r="H103" s="56" t="b">
        <f t="shared" si="36"/>
        <v>0</v>
      </c>
      <c r="I103" s="56" t="b">
        <f t="shared" si="36"/>
        <v>0</v>
      </c>
      <c r="J103" s="56" t="b">
        <f t="shared" si="36"/>
        <v>0</v>
      </c>
      <c r="K103" s="56" t="b">
        <f t="shared" si="36"/>
        <v>0</v>
      </c>
      <c r="L103" s="56" t="b">
        <f t="shared" si="36"/>
        <v>0</v>
      </c>
      <c r="M103" s="56" t="b">
        <f t="shared" si="36"/>
        <v>0</v>
      </c>
      <c r="N103" s="56" t="b">
        <f t="shared" si="36"/>
        <v>0</v>
      </c>
      <c r="O103" s="56" t="b">
        <f t="shared" si="36"/>
        <v>0</v>
      </c>
      <c r="P103" s="54"/>
      <c r="Q103" s="31">
        <f t="shared" si="6"/>
        <v>0</v>
      </c>
    </row>
    <row r="104" spans="2:17" ht="13.5" hidden="1" customHeight="1" outlineLevel="1">
      <c r="B104" s="53" t="str">
        <f t="shared" si="7"/>
        <v/>
      </c>
      <c r="C104" s="30" t="str">
        <f t="shared" si="29"/>
        <v/>
      </c>
      <c r="D104" s="30" t="str">
        <f t="shared" si="29"/>
        <v/>
      </c>
      <c r="E104" s="32">
        <f t="shared" si="9"/>
        <v>0</v>
      </c>
      <c r="F104" s="56" t="b">
        <f t="shared" ref="F104:O104" si="37">IF(F$75&lt;&gt;"",IF(F51&lt;&gt;0,$D51/$P51*LEN(SUBSTITUTE(F51," ",""))),"")</f>
        <v>0</v>
      </c>
      <c r="G104" s="56" t="b">
        <f t="shared" si="37"/>
        <v>0</v>
      </c>
      <c r="H104" s="56" t="b">
        <f t="shared" si="37"/>
        <v>0</v>
      </c>
      <c r="I104" s="56" t="b">
        <f t="shared" si="37"/>
        <v>0</v>
      </c>
      <c r="J104" s="56" t="b">
        <f t="shared" si="37"/>
        <v>0</v>
      </c>
      <c r="K104" s="56" t="b">
        <f t="shared" si="37"/>
        <v>0</v>
      </c>
      <c r="L104" s="56" t="b">
        <f t="shared" si="37"/>
        <v>0</v>
      </c>
      <c r="M104" s="56" t="b">
        <f t="shared" si="37"/>
        <v>0</v>
      </c>
      <c r="N104" s="56" t="b">
        <f t="shared" si="37"/>
        <v>0</v>
      </c>
      <c r="O104" s="56" t="b">
        <f t="shared" si="37"/>
        <v>0</v>
      </c>
      <c r="P104" s="54"/>
      <c r="Q104" s="31">
        <f t="shared" si="6"/>
        <v>0</v>
      </c>
    </row>
    <row r="105" spans="2:17" ht="13.5" hidden="1" customHeight="1" outlineLevel="1">
      <c r="B105" s="53" t="str">
        <f t="shared" si="7"/>
        <v/>
      </c>
      <c r="C105" s="30" t="str">
        <f t="shared" si="29"/>
        <v/>
      </c>
      <c r="D105" s="30" t="str">
        <f t="shared" si="29"/>
        <v/>
      </c>
      <c r="E105" s="32">
        <f t="shared" si="9"/>
        <v>0</v>
      </c>
      <c r="F105" s="56" t="b">
        <f t="shared" ref="F105:O105" si="38">IF(F$75&lt;&gt;"",IF(F52&lt;&gt;0,$D52/$P52*LEN(SUBSTITUTE(F52," ",""))),"")</f>
        <v>0</v>
      </c>
      <c r="G105" s="56" t="b">
        <f t="shared" si="38"/>
        <v>0</v>
      </c>
      <c r="H105" s="56" t="b">
        <f t="shared" si="38"/>
        <v>0</v>
      </c>
      <c r="I105" s="56" t="b">
        <f t="shared" si="38"/>
        <v>0</v>
      </c>
      <c r="J105" s="56" t="b">
        <f t="shared" si="38"/>
        <v>0</v>
      </c>
      <c r="K105" s="56" t="b">
        <f t="shared" si="38"/>
        <v>0</v>
      </c>
      <c r="L105" s="56" t="b">
        <f t="shared" si="38"/>
        <v>0</v>
      </c>
      <c r="M105" s="56" t="b">
        <f t="shared" si="38"/>
        <v>0</v>
      </c>
      <c r="N105" s="56" t="b">
        <f t="shared" si="38"/>
        <v>0</v>
      </c>
      <c r="O105" s="56" t="b">
        <f t="shared" si="38"/>
        <v>0</v>
      </c>
      <c r="P105" s="54"/>
      <c r="Q105" s="31">
        <f t="shared" si="6"/>
        <v>0</v>
      </c>
    </row>
    <row r="106" spans="2:17" ht="13.5" hidden="1" customHeight="1" outlineLevel="1">
      <c r="B106" s="53" t="str">
        <f t="shared" si="7"/>
        <v/>
      </c>
      <c r="C106" s="30" t="str">
        <f t="shared" si="29"/>
        <v/>
      </c>
      <c r="D106" s="30" t="str">
        <f t="shared" si="29"/>
        <v/>
      </c>
      <c r="E106" s="32">
        <f t="shared" si="9"/>
        <v>0</v>
      </c>
      <c r="F106" s="56" t="b">
        <f t="shared" ref="F106:O106" si="39">IF(F$75&lt;&gt;"",IF(F53&lt;&gt;0,$D53/$P53*LEN(SUBSTITUTE(F53," ",""))),"")</f>
        <v>0</v>
      </c>
      <c r="G106" s="56" t="b">
        <f t="shared" si="39"/>
        <v>0</v>
      </c>
      <c r="H106" s="56" t="b">
        <f t="shared" si="39"/>
        <v>0</v>
      </c>
      <c r="I106" s="56" t="b">
        <f t="shared" si="39"/>
        <v>0</v>
      </c>
      <c r="J106" s="56" t="b">
        <f t="shared" si="39"/>
        <v>0</v>
      </c>
      <c r="K106" s="56" t="b">
        <f t="shared" si="39"/>
        <v>0</v>
      </c>
      <c r="L106" s="56" t="b">
        <f t="shared" si="39"/>
        <v>0</v>
      </c>
      <c r="M106" s="56" t="b">
        <f t="shared" si="39"/>
        <v>0</v>
      </c>
      <c r="N106" s="56" t="b">
        <f t="shared" si="39"/>
        <v>0</v>
      </c>
      <c r="O106" s="56" t="b">
        <f t="shared" si="39"/>
        <v>0</v>
      </c>
      <c r="P106" s="54"/>
      <c r="Q106" s="31">
        <f t="shared" si="6"/>
        <v>0</v>
      </c>
    </row>
    <row r="107" spans="2:17" ht="13.5" hidden="1" customHeight="1" outlineLevel="1">
      <c r="B107" s="53" t="str">
        <f t="shared" si="7"/>
        <v/>
      </c>
      <c r="C107" s="30" t="str">
        <f t="shared" si="29"/>
        <v/>
      </c>
      <c r="D107" s="30" t="str">
        <f t="shared" si="29"/>
        <v/>
      </c>
      <c r="E107" s="32">
        <f t="shared" si="9"/>
        <v>0</v>
      </c>
      <c r="F107" s="56" t="b">
        <f t="shared" ref="F107:O107" si="40">IF(F$75&lt;&gt;"",IF(F54&lt;&gt;0,$D54/$P54*LEN(SUBSTITUTE(F54," ",""))),"")</f>
        <v>0</v>
      </c>
      <c r="G107" s="56" t="b">
        <f t="shared" si="40"/>
        <v>0</v>
      </c>
      <c r="H107" s="56" t="b">
        <f t="shared" si="40"/>
        <v>0</v>
      </c>
      <c r="I107" s="56" t="b">
        <f t="shared" si="40"/>
        <v>0</v>
      </c>
      <c r="J107" s="56" t="b">
        <f t="shared" si="40"/>
        <v>0</v>
      </c>
      <c r="K107" s="56" t="b">
        <f t="shared" si="40"/>
        <v>0</v>
      </c>
      <c r="L107" s="56" t="b">
        <f t="shared" si="40"/>
        <v>0</v>
      </c>
      <c r="M107" s="56" t="b">
        <f t="shared" si="40"/>
        <v>0</v>
      </c>
      <c r="N107" s="56" t="b">
        <f t="shared" si="40"/>
        <v>0</v>
      </c>
      <c r="O107" s="56" t="b">
        <f t="shared" si="40"/>
        <v>0</v>
      </c>
      <c r="P107" s="54"/>
      <c r="Q107" s="31">
        <f t="shared" si="6"/>
        <v>0</v>
      </c>
    </row>
    <row r="108" spans="2:17" ht="13.5" hidden="1" customHeight="1" outlineLevel="1">
      <c r="B108" s="53" t="str">
        <f t="shared" si="7"/>
        <v/>
      </c>
      <c r="C108" s="30" t="str">
        <f t="shared" si="29"/>
        <v/>
      </c>
      <c r="D108" s="30" t="str">
        <f t="shared" si="29"/>
        <v/>
      </c>
      <c r="E108" s="32">
        <f t="shared" si="9"/>
        <v>0</v>
      </c>
      <c r="F108" s="56" t="b">
        <f t="shared" ref="F108:O108" si="41">IF(F$75&lt;&gt;"",IF(F55&lt;&gt;0,$D55/$P55*LEN(SUBSTITUTE(F55," ",""))),"")</f>
        <v>0</v>
      </c>
      <c r="G108" s="56" t="b">
        <f t="shared" si="41"/>
        <v>0</v>
      </c>
      <c r="H108" s="56" t="b">
        <f t="shared" si="41"/>
        <v>0</v>
      </c>
      <c r="I108" s="56" t="b">
        <f t="shared" si="41"/>
        <v>0</v>
      </c>
      <c r="J108" s="56" t="b">
        <f t="shared" si="41"/>
        <v>0</v>
      </c>
      <c r="K108" s="56" t="b">
        <f t="shared" si="41"/>
        <v>0</v>
      </c>
      <c r="L108" s="56" t="b">
        <f t="shared" si="41"/>
        <v>0</v>
      </c>
      <c r="M108" s="56" t="b">
        <f t="shared" si="41"/>
        <v>0</v>
      </c>
      <c r="N108" s="56" t="b">
        <f t="shared" si="41"/>
        <v>0</v>
      </c>
      <c r="O108" s="56" t="b">
        <f t="shared" si="41"/>
        <v>0</v>
      </c>
      <c r="P108" s="54"/>
      <c r="Q108" s="31">
        <f t="shared" si="6"/>
        <v>0</v>
      </c>
    </row>
    <row r="109" spans="2:17" ht="13.5" hidden="1" customHeight="1" outlineLevel="1">
      <c r="B109" s="53" t="str">
        <f t="shared" si="7"/>
        <v/>
      </c>
      <c r="C109" s="30" t="str">
        <f t="shared" si="29"/>
        <v/>
      </c>
      <c r="D109" s="30" t="str">
        <f t="shared" si="29"/>
        <v/>
      </c>
      <c r="E109" s="32">
        <f t="shared" si="9"/>
        <v>0</v>
      </c>
      <c r="F109" s="56" t="b">
        <f t="shared" ref="F109:O109" si="42">IF(F$75&lt;&gt;"",IF(F56&lt;&gt;0,$D56/$P56*LEN(SUBSTITUTE(F56," ",""))),"")</f>
        <v>0</v>
      </c>
      <c r="G109" s="56" t="b">
        <f t="shared" si="42"/>
        <v>0</v>
      </c>
      <c r="H109" s="56" t="b">
        <f t="shared" si="42"/>
        <v>0</v>
      </c>
      <c r="I109" s="56" t="b">
        <f t="shared" si="42"/>
        <v>0</v>
      </c>
      <c r="J109" s="56" t="b">
        <f t="shared" si="42"/>
        <v>0</v>
      </c>
      <c r="K109" s="56" t="b">
        <f t="shared" si="42"/>
        <v>0</v>
      </c>
      <c r="L109" s="56" t="b">
        <f t="shared" si="42"/>
        <v>0</v>
      </c>
      <c r="M109" s="56" t="b">
        <f t="shared" si="42"/>
        <v>0</v>
      </c>
      <c r="N109" s="56" t="b">
        <f t="shared" si="42"/>
        <v>0</v>
      </c>
      <c r="O109" s="56" t="b">
        <f t="shared" si="42"/>
        <v>0</v>
      </c>
      <c r="P109" s="54"/>
      <c r="Q109" s="31">
        <f>SUM(F109:O109)</f>
        <v>0</v>
      </c>
    </row>
    <row r="110" spans="2:17" ht="13.5" hidden="1" customHeight="1" outlineLevel="1">
      <c r="B110" s="53" t="str">
        <f t="shared" si="7"/>
        <v/>
      </c>
      <c r="C110" s="30" t="str">
        <f t="shared" si="29"/>
        <v/>
      </c>
      <c r="D110" s="30" t="str">
        <f t="shared" si="29"/>
        <v/>
      </c>
      <c r="E110" s="32">
        <f t="shared" si="9"/>
        <v>0</v>
      </c>
      <c r="F110" s="56" t="b">
        <f t="shared" ref="F110:O110" si="43">IF(F$75&lt;&gt;"",IF(F57&lt;&gt;0,$D57/$P57*LEN(SUBSTITUTE(F57," ",""))),"")</f>
        <v>0</v>
      </c>
      <c r="G110" s="56" t="b">
        <f t="shared" si="43"/>
        <v>0</v>
      </c>
      <c r="H110" s="56" t="b">
        <f t="shared" si="43"/>
        <v>0</v>
      </c>
      <c r="I110" s="56" t="b">
        <f t="shared" si="43"/>
        <v>0</v>
      </c>
      <c r="J110" s="56" t="b">
        <f t="shared" si="43"/>
        <v>0</v>
      </c>
      <c r="K110" s="56" t="b">
        <f t="shared" si="43"/>
        <v>0</v>
      </c>
      <c r="L110" s="56" t="b">
        <f t="shared" si="43"/>
        <v>0</v>
      </c>
      <c r="M110" s="56" t="b">
        <f t="shared" si="43"/>
        <v>0</v>
      </c>
      <c r="N110" s="56" t="b">
        <f t="shared" si="43"/>
        <v>0</v>
      </c>
      <c r="O110" s="56" t="b">
        <f t="shared" si="43"/>
        <v>0</v>
      </c>
      <c r="P110" s="54"/>
      <c r="Q110" s="31">
        <f t="shared" ref="Q110:Q124" si="44">SUM(F110:O110)</f>
        <v>0</v>
      </c>
    </row>
    <row r="111" spans="2:17" ht="13.5" hidden="1" customHeight="1" outlineLevel="1">
      <c r="B111" s="53" t="str">
        <f t="shared" ref="B111:D111" si="45">IF(B58&lt;&gt;"",B58,"")</f>
        <v/>
      </c>
      <c r="C111" s="30" t="str">
        <f t="shared" si="45"/>
        <v/>
      </c>
      <c r="D111" s="30" t="str">
        <f t="shared" si="45"/>
        <v/>
      </c>
      <c r="E111" s="32">
        <f t="shared" si="9"/>
        <v>0</v>
      </c>
      <c r="F111" s="56" t="b">
        <f t="shared" ref="F111:O111" si="46">IF(F$75&lt;&gt;"",IF(F58&lt;&gt;0,$D58/$P58*LEN(SUBSTITUTE(F58," ",""))),"")</f>
        <v>0</v>
      </c>
      <c r="G111" s="56" t="b">
        <f t="shared" si="46"/>
        <v>0</v>
      </c>
      <c r="H111" s="56" t="b">
        <f t="shared" si="46"/>
        <v>0</v>
      </c>
      <c r="I111" s="56" t="b">
        <f t="shared" si="46"/>
        <v>0</v>
      </c>
      <c r="J111" s="56" t="b">
        <f t="shared" si="46"/>
        <v>0</v>
      </c>
      <c r="K111" s="56" t="b">
        <f t="shared" si="46"/>
        <v>0</v>
      </c>
      <c r="L111" s="56" t="b">
        <f t="shared" si="46"/>
        <v>0</v>
      </c>
      <c r="M111" s="56" t="b">
        <f t="shared" si="46"/>
        <v>0</v>
      </c>
      <c r="N111" s="56" t="b">
        <f t="shared" si="46"/>
        <v>0</v>
      </c>
      <c r="O111" s="56" t="b">
        <f t="shared" si="46"/>
        <v>0</v>
      </c>
      <c r="P111" s="54"/>
      <c r="Q111" s="31">
        <f t="shared" si="44"/>
        <v>0</v>
      </c>
    </row>
    <row r="112" spans="2:17" ht="13.5" hidden="1" customHeight="1" outlineLevel="1">
      <c r="B112" s="53" t="str">
        <f t="shared" ref="B112:D112" si="47">IF(B59&lt;&gt;"",B59,"")</f>
        <v/>
      </c>
      <c r="C112" s="30" t="str">
        <f t="shared" si="47"/>
        <v/>
      </c>
      <c r="D112" s="30" t="str">
        <f t="shared" si="47"/>
        <v/>
      </c>
      <c r="E112" s="32">
        <f t="shared" si="9"/>
        <v>0</v>
      </c>
      <c r="F112" s="56" t="b">
        <f t="shared" ref="F112:O112" si="48">IF(F$75&lt;&gt;"",IF(F59&lt;&gt;0,$D59/$P59*LEN(SUBSTITUTE(F59," ",""))),"")</f>
        <v>0</v>
      </c>
      <c r="G112" s="56" t="b">
        <f t="shared" si="48"/>
        <v>0</v>
      </c>
      <c r="H112" s="56" t="b">
        <f t="shared" si="48"/>
        <v>0</v>
      </c>
      <c r="I112" s="56" t="b">
        <f t="shared" si="48"/>
        <v>0</v>
      </c>
      <c r="J112" s="56" t="b">
        <f t="shared" si="48"/>
        <v>0</v>
      </c>
      <c r="K112" s="56" t="b">
        <f t="shared" si="48"/>
        <v>0</v>
      </c>
      <c r="L112" s="56" t="b">
        <f t="shared" si="48"/>
        <v>0</v>
      </c>
      <c r="M112" s="56" t="b">
        <f t="shared" si="48"/>
        <v>0</v>
      </c>
      <c r="N112" s="56" t="b">
        <f t="shared" si="48"/>
        <v>0</v>
      </c>
      <c r="O112" s="56" t="b">
        <f t="shared" si="48"/>
        <v>0</v>
      </c>
      <c r="P112" s="54"/>
      <c r="Q112" s="31">
        <f t="shared" si="44"/>
        <v>0</v>
      </c>
    </row>
    <row r="113" spans="2:17" ht="13.5" hidden="1" customHeight="1" outlineLevel="1">
      <c r="B113" s="53" t="str">
        <f t="shared" ref="B113:D113" si="49">IF(B60&lt;&gt;"",B60,"")</f>
        <v/>
      </c>
      <c r="C113" s="30" t="str">
        <f t="shared" si="49"/>
        <v/>
      </c>
      <c r="D113" s="30" t="str">
        <f t="shared" si="49"/>
        <v/>
      </c>
      <c r="E113" s="32">
        <f t="shared" si="9"/>
        <v>0</v>
      </c>
      <c r="F113" s="56" t="b">
        <f t="shared" ref="F113:O113" si="50">IF(F$75&lt;&gt;"",IF(F60&lt;&gt;0,$D60/$P60*LEN(SUBSTITUTE(F60," ",""))),"")</f>
        <v>0</v>
      </c>
      <c r="G113" s="56" t="b">
        <f t="shared" si="50"/>
        <v>0</v>
      </c>
      <c r="H113" s="56" t="b">
        <f t="shared" si="50"/>
        <v>0</v>
      </c>
      <c r="I113" s="56" t="b">
        <f t="shared" si="50"/>
        <v>0</v>
      </c>
      <c r="J113" s="56" t="b">
        <f t="shared" si="50"/>
        <v>0</v>
      </c>
      <c r="K113" s="56" t="b">
        <f t="shared" si="50"/>
        <v>0</v>
      </c>
      <c r="L113" s="56" t="b">
        <f t="shared" si="50"/>
        <v>0</v>
      </c>
      <c r="M113" s="56" t="b">
        <f t="shared" si="50"/>
        <v>0</v>
      </c>
      <c r="N113" s="56" t="b">
        <f t="shared" si="50"/>
        <v>0</v>
      </c>
      <c r="O113" s="56" t="b">
        <f t="shared" si="50"/>
        <v>0</v>
      </c>
      <c r="P113" s="54"/>
      <c r="Q113" s="31">
        <f t="shared" si="44"/>
        <v>0</v>
      </c>
    </row>
    <row r="114" spans="2:17" ht="13.5" hidden="1" customHeight="1" outlineLevel="1">
      <c r="B114" s="53" t="str">
        <f t="shared" ref="B114:D114" si="51">IF(B61&lt;&gt;"",B61,"")</f>
        <v/>
      </c>
      <c r="C114" s="30" t="str">
        <f t="shared" si="51"/>
        <v/>
      </c>
      <c r="D114" s="30" t="str">
        <f t="shared" si="51"/>
        <v/>
      </c>
      <c r="E114" s="32">
        <f t="shared" si="9"/>
        <v>0</v>
      </c>
      <c r="F114" s="56" t="b">
        <f t="shared" ref="F114:O114" si="52">IF(F$75&lt;&gt;"",IF(F61&lt;&gt;0,$D61/$P61*LEN(SUBSTITUTE(F61," ",""))),"")</f>
        <v>0</v>
      </c>
      <c r="G114" s="56" t="b">
        <f t="shared" si="52"/>
        <v>0</v>
      </c>
      <c r="H114" s="56" t="b">
        <f t="shared" si="52"/>
        <v>0</v>
      </c>
      <c r="I114" s="56" t="b">
        <f t="shared" si="52"/>
        <v>0</v>
      </c>
      <c r="J114" s="56" t="b">
        <f t="shared" si="52"/>
        <v>0</v>
      </c>
      <c r="K114" s="56" t="b">
        <f t="shared" si="52"/>
        <v>0</v>
      </c>
      <c r="L114" s="56" t="b">
        <f t="shared" si="52"/>
        <v>0</v>
      </c>
      <c r="M114" s="56" t="b">
        <f t="shared" si="52"/>
        <v>0</v>
      </c>
      <c r="N114" s="56" t="b">
        <f t="shared" si="52"/>
        <v>0</v>
      </c>
      <c r="O114" s="56" t="b">
        <f t="shared" si="52"/>
        <v>0</v>
      </c>
      <c r="P114" s="54"/>
      <c r="Q114" s="31">
        <f t="shared" si="44"/>
        <v>0</v>
      </c>
    </row>
    <row r="115" spans="2:17" ht="13.5" hidden="1" customHeight="1" outlineLevel="1">
      <c r="B115" s="53" t="str">
        <f t="shared" ref="B115:D115" si="53">IF(B62&lt;&gt;"",B62,"")</f>
        <v/>
      </c>
      <c r="C115" s="30" t="str">
        <f t="shared" si="53"/>
        <v/>
      </c>
      <c r="D115" s="30" t="str">
        <f t="shared" si="53"/>
        <v/>
      </c>
      <c r="E115" s="32">
        <f t="shared" si="9"/>
        <v>0</v>
      </c>
      <c r="F115" s="56" t="b">
        <f t="shared" ref="F115:O115" si="54">IF(F$75&lt;&gt;"",IF(F62&lt;&gt;0,$D62/$P62*LEN(SUBSTITUTE(F62," ",""))),"")</f>
        <v>0</v>
      </c>
      <c r="G115" s="56" t="b">
        <f t="shared" si="54"/>
        <v>0</v>
      </c>
      <c r="H115" s="56" t="b">
        <f t="shared" si="54"/>
        <v>0</v>
      </c>
      <c r="I115" s="56" t="b">
        <f t="shared" si="54"/>
        <v>0</v>
      </c>
      <c r="J115" s="56" t="b">
        <f t="shared" si="54"/>
        <v>0</v>
      </c>
      <c r="K115" s="56" t="b">
        <f t="shared" si="54"/>
        <v>0</v>
      </c>
      <c r="L115" s="56" t="b">
        <f t="shared" si="54"/>
        <v>0</v>
      </c>
      <c r="M115" s="56" t="b">
        <f t="shared" si="54"/>
        <v>0</v>
      </c>
      <c r="N115" s="56" t="b">
        <f t="shared" si="54"/>
        <v>0</v>
      </c>
      <c r="O115" s="56" t="b">
        <f t="shared" si="54"/>
        <v>0</v>
      </c>
      <c r="P115" s="54"/>
      <c r="Q115" s="31">
        <f t="shared" si="44"/>
        <v>0</v>
      </c>
    </row>
    <row r="116" spans="2:17" ht="13.5" hidden="1" customHeight="1" outlineLevel="1">
      <c r="B116" s="53" t="str">
        <f t="shared" ref="B116:D116" si="55">IF(B63&lt;&gt;"",B63,"")</f>
        <v/>
      </c>
      <c r="C116" s="30" t="str">
        <f t="shared" si="55"/>
        <v/>
      </c>
      <c r="D116" s="30" t="str">
        <f t="shared" si="55"/>
        <v/>
      </c>
      <c r="E116" s="32">
        <f t="shared" si="9"/>
        <v>0</v>
      </c>
      <c r="F116" s="56" t="b">
        <f t="shared" ref="F116:O116" si="56">IF(F$75&lt;&gt;"",IF(F63&lt;&gt;0,$D63/$P63*LEN(SUBSTITUTE(F63," ",""))),"")</f>
        <v>0</v>
      </c>
      <c r="G116" s="56" t="b">
        <f t="shared" si="56"/>
        <v>0</v>
      </c>
      <c r="H116" s="56" t="b">
        <f t="shared" si="56"/>
        <v>0</v>
      </c>
      <c r="I116" s="56" t="b">
        <f t="shared" si="56"/>
        <v>0</v>
      </c>
      <c r="J116" s="56" t="b">
        <f t="shared" si="56"/>
        <v>0</v>
      </c>
      <c r="K116" s="56" t="b">
        <f t="shared" si="56"/>
        <v>0</v>
      </c>
      <c r="L116" s="56" t="b">
        <f t="shared" si="56"/>
        <v>0</v>
      </c>
      <c r="M116" s="56" t="b">
        <f t="shared" si="56"/>
        <v>0</v>
      </c>
      <c r="N116" s="56" t="b">
        <f t="shared" si="56"/>
        <v>0</v>
      </c>
      <c r="O116" s="56" t="b">
        <f t="shared" si="56"/>
        <v>0</v>
      </c>
      <c r="P116" s="54"/>
      <c r="Q116" s="31">
        <f t="shared" si="44"/>
        <v>0</v>
      </c>
    </row>
    <row r="117" spans="2:17" ht="13.5" hidden="1" customHeight="1" outlineLevel="1">
      <c r="B117" s="53" t="str">
        <f t="shared" ref="B117:D117" si="57">IF(B64&lt;&gt;"",B64,"")</f>
        <v/>
      </c>
      <c r="C117" s="30" t="str">
        <f t="shared" si="57"/>
        <v/>
      </c>
      <c r="D117" s="30" t="str">
        <f t="shared" si="57"/>
        <v/>
      </c>
      <c r="E117" s="32">
        <f t="shared" si="9"/>
        <v>0</v>
      </c>
      <c r="F117" s="56" t="b">
        <f t="shared" ref="F117:O117" si="58">IF(F$75&lt;&gt;"",IF(F64&lt;&gt;0,$D64/$P64*LEN(SUBSTITUTE(F64," ",""))),"")</f>
        <v>0</v>
      </c>
      <c r="G117" s="56" t="b">
        <f t="shared" si="58"/>
        <v>0</v>
      </c>
      <c r="H117" s="56" t="b">
        <f t="shared" si="58"/>
        <v>0</v>
      </c>
      <c r="I117" s="56" t="b">
        <f t="shared" si="58"/>
        <v>0</v>
      </c>
      <c r="J117" s="56" t="b">
        <f t="shared" si="58"/>
        <v>0</v>
      </c>
      <c r="K117" s="56" t="b">
        <f t="shared" si="58"/>
        <v>0</v>
      </c>
      <c r="L117" s="56" t="b">
        <f t="shared" si="58"/>
        <v>0</v>
      </c>
      <c r="M117" s="56" t="b">
        <f t="shared" si="58"/>
        <v>0</v>
      </c>
      <c r="N117" s="56" t="b">
        <f t="shared" si="58"/>
        <v>0</v>
      </c>
      <c r="O117" s="56" t="b">
        <f t="shared" si="58"/>
        <v>0</v>
      </c>
      <c r="P117" s="54"/>
      <c r="Q117" s="31">
        <f t="shared" si="44"/>
        <v>0</v>
      </c>
    </row>
    <row r="118" spans="2:17" ht="13.5" hidden="1" customHeight="1" outlineLevel="1">
      <c r="B118" s="53" t="str">
        <f t="shared" ref="B118:D118" si="59">IF(B65&lt;&gt;"",B65,"")</f>
        <v/>
      </c>
      <c r="C118" s="30" t="str">
        <f t="shared" si="59"/>
        <v/>
      </c>
      <c r="D118" s="30" t="str">
        <f t="shared" si="59"/>
        <v/>
      </c>
      <c r="E118" s="32">
        <f t="shared" si="9"/>
        <v>0</v>
      </c>
      <c r="F118" s="56" t="b">
        <f t="shared" ref="F118:O118" si="60">IF(F$75&lt;&gt;"",IF(F65&lt;&gt;0,$D65/$P65*LEN(SUBSTITUTE(F65," ",""))),"")</f>
        <v>0</v>
      </c>
      <c r="G118" s="56" t="b">
        <f t="shared" si="60"/>
        <v>0</v>
      </c>
      <c r="H118" s="56" t="b">
        <f t="shared" si="60"/>
        <v>0</v>
      </c>
      <c r="I118" s="56" t="b">
        <f t="shared" si="60"/>
        <v>0</v>
      </c>
      <c r="J118" s="56" t="b">
        <f t="shared" si="60"/>
        <v>0</v>
      </c>
      <c r="K118" s="56" t="b">
        <f t="shared" si="60"/>
        <v>0</v>
      </c>
      <c r="L118" s="56" t="b">
        <f t="shared" si="60"/>
        <v>0</v>
      </c>
      <c r="M118" s="56" t="b">
        <f t="shared" si="60"/>
        <v>0</v>
      </c>
      <c r="N118" s="56" t="b">
        <f t="shared" si="60"/>
        <v>0</v>
      </c>
      <c r="O118" s="56" t="b">
        <f t="shared" si="60"/>
        <v>0</v>
      </c>
      <c r="P118" s="54"/>
      <c r="Q118" s="31">
        <f t="shared" si="44"/>
        <v>0</v>
      </c>
    </row>
    <row r="119" spans="2:17" ht="13.5" hidden="1" customHeight="1" outlineLevel="1">
      <c r="B119" s="53" t="str">
        <f t="shared" ref="B119:D119" si="61">IF(B66&lt;&gt;"",B66,"")</f>
        <v/>
      </c>
      <c r="C119" s="30" t="str">
        <f t="shared" si="61"/>
        <v/>
      </c>
      <c r="D119" s="30" t="str">
        <f t="shared" si="61"/>
        <v/>
      </c>
      <c r="E119" s="32">
        <f t="shared" si="9"/>
        <v>0</v>
      </c>
      <c r="F119" s="56" t="b">
        <f t="shared" ref="F119:O119" si="62">IF(F$75&lt;&gt;"",IF(F66&lt;&gt;0,$D66/$P66*LEN(SUBSTITUTE(F66," ",""))),"")</f>
        <v>0</v>
      </c>
      <c r="G119" s="56" t="b">
        <f t="shared" si="62"/>
        <v>0</v>
      </c>
      <c r="H119" s="56" t="b">
        <f t="shared" si="62"/>
        <v>0</v>
      </c>
      <c r="I119" s="56" t="b">
        <f t="shared" si="62"/>
        <v>0</v>
      </c>
      <c r="J119" s="56" t="b">
        <f t="shared" si="62"/>
        <v>0</v>
      </c>
      <c r="K119" s="56" t="b">
        <f t="shared" si="62"/>
        <v>0</v>
      </c>
      <c r="L119" s="56" t="b">
        <f t="shared" si="62"/>
        <v>0</v>
      </c>
      <c r="M119" s="56" t="b">
        <f t="shared" si="62"/>
        <v>0</v>
      </c>
      <c r="N119" s="56" t="b">
        <f t="shared" si="62"/>
        <v>0</v>
      </c>
      <c r="O119" s="56" t="b">
        <f t="shared" si="62"/>
        <v>0</v>
      </c>
      <c r="P119" s="54"/>
      <c r="Q119" s="31">
        <f t="shared" si="44"/>
        <v>0</v>
      </c>
    </row>
    <row r="120" spans="2:17" ht="13.5" hidden="1" customHeight="1" outlineLevel="1">
      <c r="B120" s="53" t="str">
        <f t="shared" ref="B120:D120" si="63">IF(B67&lt;&gt;"",B67,"")</f>
        <v/>
      </c>
      <c r="C120" s="30" t="str">
        <f t="shared" si="63"/>
        <v/>
      </c>
      <c r="D120" s="30" t="str">
        <f t="shared" si="63"/>
        <v/>
      </c>
      <c r="E120" s="32">
        <f t="shared" si="9"/>
        <v>0</v>
      </c>
      <c r="F120" s="56" t="b">
        <f t="shared" ref="F120:O120" si="64">IF(F$75&lt;&gt;"",IF(F67&lt;&gt;0,$D67/$P67*LEN(SUBSTITUTE(F67," ",""))),"")</f>
        <v>0</v>
      </c>
      <c r="G120" s="56" t="b">
        <f t="shared" si="64"/>
        <v>0</v>
      </c>
      <c r="H120" s="56" t="b">
        <f t="shared" si="64"/>
        <v>0</v>
      </c>
      <c r="I120" s="56" t="b">
        <f t="shared" si="64"/>
        <v>0</v>
      </c>
      <c r="J120" s="56" t="b">
        <f t="shared" si="64"/>
        <v>0</v>
      </c>
      <c r="K120" s="56" t="b">
        <f t="shared" si="64"/>
        <v>0</v>
      </c>
      <c r="L120" s="56" t="b">
        <f t="shared" si="64"/>
        <v>0</v>
      </c>
      <c r="M120" s="56" t="b">
        <f t="shared" si="64"/>
        <v>0</v>
      </c>
      <c r="N120" s="56" t="b">
        <f t="shared" si="64"/>
        <v>0</v>
      </c>
      <c r="O120" s="56" t="b">
        <f t="shared" si="64"/>
        <v>0</v>
      </c>
      <c r="P120" s="54"/>
      <c r="Q120" s="31">
        <f t="shared" si="44"/>
        <v>0</v>
      </c>
    </row>
    <row r="121" spans="2:17" ht="13.5" hidden="1" customHeight="1" outlineLevel="1">
      <c r="B121" s="53" t="str">
        <f t="shared" ref="B121:D121" si="65">IF(B68&lt;&gt;"",B68,"")</f>
        <v/>
      </c>
      <c r="C121" s="30" t="str">
        <f t="shared" si="65"/>
        <v/>
      </c>
      <c r="D121" s="30" t="str">
        <f t="shared" si="65"/>
        <v/>
      </c>
      <c r="E121" s="32">
        <f t="shared" si="9"/>
        <v>0</v>
      </c>
      <c r="F121" s="56" t="b">
        <f t="shared" ref="F121:O121" si="66">IF(F$75&lt;&gt;"",IF(F68&lt;&gt;0,$D68/$P68*LEN(SUBSTITUTE(F68," ",""))),"")</f>
        <v>0</v>
      </c>
      <c r="G121" s="56" t="b">
        <f t="shared" si="66"/>
        <v>0</v>
      </c>
      <c r="H121" s="56" t="b">
        <f t="shared" si="66"/>
        <v>0</v>
      </c>
      <c r="I121" s="56" t="b">
        <f t="shared" si="66"/>
        <v>0</v>
      </c>
      <c r="J121" s="56" t="b">
        <f t="shared" si="66"/>
        <v>0</v>
      </c>
      <c r="K121" s="56" t="b">
        <f t="shared" si="66"/>
        <v>0</v>
      </c>
      <c r="L121" s="56" t="b">
        <f t="shared" si="66"/>
        <v>0</v>
      </c>
      <c r="M121" s="56" t="b">
        <f t="shared" si="66"/>
        <v>0</v>
      </c>
      <c r="N121" s="56" t="b">
        <f t="shared" si="66"/>
        <v>0</v>
      </c>
      <c r="O121" s="56" t="b">
        <f t="shared" si="66"/>
        <v>0</v>
      </c>
      <c r="P121" s="54"/>
      <c r="Q121" s="31">
        <f t="shared" si="44"/>
        <v>0</v>
      </c>
    </row>
    <row r="122" spans="2:17" ht="13.5" hidden="1" customHeight="1" outlineLevel="1">
      <c r="B122" s="53" t="str">
        <f t="shared" ref="B122:D122" si="67">IF(B69&lt;&gt;"",B69,"")</f>
        <v/>
      </c>
      <c r="C122" s="30" t="str">
        <f t="shared" si="67"/>
        <v/>
      </c>
      <c r="D122" s="30" t="str">
        <f t="shared" si="67"/>
        <v/>
      </c>
      <c r="E122" s="32">
        <f t="shared" si="9"/>
        <v>0</v>
      </c>
      <c r="F122" s="56" t="b">
        <f t="shared" ref="F122:O122" si="68">IF(F$75&lt;&gt;"",IF(F69&lt;&gt;0,$D69/$P69*LEN(SUBSTITUTE(F69," ",""))),"")</f>
        <v>0</v>
      </c>
      <c r="G122" s="56" t="b">
        <f t="shared" si="68"/>
        <v>0</v>
      </c>
      <c r="H122" s="56" t="b">
        <f t="shared" si="68"/>
        <v>0</v>
      </c>
      <c r="I122" s="56" t="b">
        <f t="shared" si="68"/>
        <v>0</v>
      </c>
      <c r="J122" s="56" t="b">
        <f t="shared" si="68"/>
        <v>0</v>
      </c>
      <c r="K122" s="56" t="b">
        <f t="shared" si="68"/>
        <v>0</v>
      </c>
      <c r="L122" s="56" t="b">
        <f t="shared" si="68"/>
        <v>0</v>
      </c>
      <c r="M122" s="56" t="b">
        <f t="shared" si="68"/>
        <v>0</v>
      </c>
      <c r="N122" s="56" t="b">
        <f t="shared" si="68"/>
        <v>0</v>
      </c>
      <c r="O122" s="56" t="b">
        <f t="shared" si="68"/>
        <v>0</v>
      </c>
      <c r="P122" s="54"/>
      <c r="Q122" s="31">
        <f t="shared" si="44"/>
        <v>0</v>
      </c>
    </row>
    <row r="123" spans="2:17" ht="13.5" hidden="1" customHeight="1" outlineLevel="1">
      <c r="B123" s="53" t="str">
        <f t="shared" ref="B123:D123" si="69">IF(B70&lt;&gt;"",B70,"")</f>
        <v/>
      </c>
      <c r="C123" s="30" t="str">
        <f t="shared" si="69"/>
        <v/>
      </c>
      <c r="D123" s="30" t="str">
        <f t="shared" si="69"/>
        <v/>
      </c>
      <c r="E123" s="32">
        <f t="shared" si="9"/>
        <v>0</v>
      </c>
      <c r="F123" s="56" t="b">
        <f t="shared" ref="F123:O123" si="70">IF(F$75&lt;&gt;"",IF(F70&lt;&gt;0,$D70/$P70*LEN(SUBSTITUTE(F70," ",""))),"")</f>
        <v>0</v>
      </c>
      <c r="G123" s="56" t="b">
        <f t="shared" si="70"/>
        <v>0</v>
      </c>
      <c r="H123" s="56" t="b">
        <f t="shared" si="70"/>
        <v>0</v>
      </c>
      <c r="I123" s="56" t="b">
        <f t="shared" si="70"/>
        <v>0</v>
      </c>
      <c r="J123" s="56" t="b">
        <f t="shared" si="70"/>
        <v>0</v>
      </c>
      <c r="K123" s="56" t="b">
        <f t="shared" si="70"/>
        <v>0</v>
      </c>
      <c r="L123" s="56" t="b">
        <f t="shared" si="70"/>
        <v>0</v>
      </c>
      <c r="M123" s="56" t="b">
        <f t="shared" si="70"/>
        <v>0</v>
      </c>
      <c r="N123" s="56" t="b">
        <f t="shared" si="70"/>
        <v>0</v>
      </c>
      <c r="O123" s="56" t="b">
        <f t="shared" si="70"/>
        <v>0</v>
      </c>
      <c r="P123" s="54"/>
      <c r="Q123" s="31">
        <f t="shared" si="44"/>
        <v>0</v>
      </c>
    </row>
    <row r="124" spans="2:17" ht="13.5" hidden="1" customHeight="1" outlineLevel="1">
      <c r="B124" s="53" t="str">
        <f t="shared" ref="B124:D124" si="71">IF(B71&lt;&gt;"",B71,"")</f>
        <v/>
      </c>
      <c r="C124" s="30" t="str">
        <f t="shared" si="71"/>
        <v/>
      </c>
      <c r="D124" s="30" t="str">
        <f t="shared" si="71"/>
        <v/>
      </c>
      <c r="E124" s="32">
        <f t="shared" si="9"/>
        <v>0</v>
      </c>
      <c r="F124" s="56" t="b">
        <f t="shared" ref="F124:O124" si="72">IF(F$75&lt;&gt;"",IF(F71&lt;&gt;0,$D71/$P71*LEN(SUBSTITUTE(F71," ",""))),"")</f>
        <v>0</v>
      </c>
      <c r="G124" s="56" t="b">
        <f t="shared" si="72"/>
        <v>0</v>
      </c>
      <c r="H124" s="56" t="b">
        <f t="shared" si="72"/>
        <v>0</v>
      </c>
      <c r="I124" s="56" t="b">
        <f t="shared" si="72"/>
        <v>0</v>
      </c>
      <c r="J124" s="56" t="b">
        <f t="shared" si="72"/>
        <v>0</v>
      </c>
      <c r="K124" s="56" t="b">
        <f t="shared" si="72"/>
        <v>0</v>
      </c>
      <c r="L124" s="56" t="b">
        <f t="shared" si="72"/>
        <v>0</v>
      </c>
      <c r="M124" s="56" t="b">
        <f t="shared" si="72"/>
        <v>0</v>
      </c>
      <c r="N124" s="56" t="b">
        <f t="shared" si="72"/>
        <v>0</v>
      </c>
      <c r="O124" s="56" t="b">
        <f t="shared" si="72"/>
        <v>0</v>
      </c>
      <c r="P124" s="54"/>
      <c r="Q124" s="31">
        <f t="shared" si="44"/>
        <v>0</v>
      </c>
    </row>
    <row r="125" spans="2:17" ht="13.5" hidden="1" customHeight="1" outlineLevel="1">
      <c r="B125" s="53" t="str">
        <f t="shared" ref="B125:D125" si="73">IF(B72&lt;&gt;"",B72,"")</f>
        <v/>
      </c>
      <c r="C125" s="30" t="str">
        <f t="shared" si="73"/>
        <v/>
      </c>
      <c r="D125" s="51" t="str">
        <f t="shared" si="73"/>
        <v/>
      </c>
      <c r="E125" s="32">
        <f t="shared" si="9"/>
        <v>0</v>
      </c>
      <c r="F125" s="122" t="b">
        <f t="shared" ref="F125:O125" si="74">IF(F$75&lt;&gt;"",IF(F72&lt;&gt;0,$D72/$P72*LEN(SUBSTITUTE(F72," ",""))),"")</f>
        <v>0</v>
      </c>
      <c r="G125" s="56" t="b">
        <f t="shared" si="74"/>
        <v>0</v>
      </c>
      <c r="H125" s="56" t="b">
        <f t="shared" si="74"/>
        <v>0</v>
      </c>
      <c r="I125" s="56" t="b">
        <f t="shared" si="74"/>
        <v>0</v>
      </c>
      <c r="J125" s="56" t="b">
        <f t="shared" si="74"/>
        <v>0</v>
      </c>
      <c r="K125" s="56" t="b">
        <f t="shared" si="74"/>
        <v>0</v>
      </c>
      <c r="L125" s="56" t="b">
        <f t="shared" si="74"/>
        <v>0</v>
      </c>
      <c r="M125" s="56" t="b">
        <f t="shared" si="74"/>
        <v>0</v>
      </c>
      <c r="N125" s="56" t="b">
        <f t="shared" si="74"/>
        <v>0</v>
      </c>
      <c r="O125" s="56" t="b">
        <f t="shared" si="74"/>
        <v>0</v>
      </c>
      <c r="P125" s="54"/>
      <c r="Q125" s="31">
        <f>SUM(F125:O125)</f>
        <v>0</v>
      </c>
    </row>
    <row r="126" spans="2:17" ht="13.5" hidden="1" customHeight="1" outlineLevel="1">
      <c r="D126" s="124">
        <f>SUM(D76:D125)</f>
        <v>0</v>
      </c>
      <c r="E126" s="123" t="s">
        <v>5</v>
      </c>
      <c r="F126" s="50">
        <f>SUM(F76:F125)</f>
        <v>0</v>
      </c>
      <c r="G126" s="33">
        <f t="shared" ref="G126:O126" si="75">SUM(G76:G125)</f>
        <v>0</v>
      </c>
      <c r="H126" s="33">
        <f t="shared" si="75"/>
        <v>0</v>
      </c>
      <c r="I126" s="33">
        <f t="shared" si="75"/>
        <v>0</v>
      </c>
      <c r="J126" s="33">
        <f t="shared" si="75"/>
        <v>0</v>
      </c>
      <c r="K126" s="33">
        <f t="shared" si="75"/>
        <v>0</v>
      </c>
      <c r="L126" s="33">
        <f t="shared" si="75"/>
        <v>0</v>
      </c>
      <c r="M126" s="33">
        <f t="shared" si="75"/>
        <v>0</v>
      </c>
      <c r="N126" s="33">
        <f t="shared" si="75"/>
        <v>0</v>
      </c>
      <c r="O126" s="33">
        <f t="shared" si="75"/>
        <v>0</v>
      </c>
      <c r="P126" s="27"/>
      <c r="Q126" s="126">
        <f>SUM(Q76:Q125)</f>
        <v>0</v>
      </c>
    </row>
    <row r="127" spans="2:17" ht="13.5" hidden="1" customHeight="1" outlineLevel="1">
      <c r="E127" s="26" t="s">
        <v>4</v>
      </c>
      <c r="F127" s="33">
        <f>IFERROR(SUMIF($E$76:$E$125,F75,$Q$76:$Q$125),0)</f>
        <v>0</v>
      </c>
      <c r="G127" s="33">
        <f t="shared" ref="G127:O127" si="76">IFERROR(SUMIF($E$76:$E$125,G75,$Q$76:$Q$125),0)</f>
        <v>0</v>
      </c>
      <c r="H127" s="33">
        <f t="shared" si="76"/>
        <v>0</v>
      </c>
      <c r="I127" s="33">
        <f t="shared" si="76"/>
        <v>0</v>
      </c>
      <c r="J127" s="33">
        <f t="shared" si="76"/>
        <v>0</v>
      </c>
      <c r="K127" s="33">
        <f t="shared" si="76"/>
        <v>0</v>
      </c>
      <c r="L127" s="33">
        <f t="shared" si="76"/>
        <v>0</v>
      </c>
      <c r="M127" s="33">
        <f t="shared" si="76"/>
        <v>0</v>
      </c>
      <c r="N127" s="33">
        <f t="shared" si="76"/>
        <v>0</v>
      </c>
      <c r="O127" s="33">
        <f t="shared" si="76"/>
        <v>0</v>
      </c>
      <c r="P127" s="27"/>
      <c r="Q127" s="125">
        <f>SUM(F127:O127)</f>
        <v>0</v>
      </c>
    </row>
    <row r="128" spans="2:17" ht="13.5" hidden="1" customHeight="1" outlineLevel="1">
      <c r="E128" s="26" t="s">
        <v>21</v>
      </c>
      <c r="F128" s="33">
        <f>F127-F126</f>
        <v>0</v>
      </c>
      <c r="G128" s="33">
        <f t="shared" ref="G128:O128" si="77">G127-G126</f>
        <v>0</v>
      </c>
      <c r="H128" s="33">
        <f t="shared" si="77"/>
        <v>0</v>
      </c>
      <c r="I128" s="33">
        <f t="shared" si="77"/>
        <v>0</v>
      </c>
      <c r="J128" s="33">
        <f t="shared" si="77"/>
        <v>0</v>
      </c>
      <c r="K128" s="33">
        <f t="shared" si="77"/>
        <v>0</v>
      </c>
      <c r="L128" s="33">
        <f t="shared" si="77"/>
        <v>0</v>
      </c>
      <c r="M128" s="33">
        <f t="shared" si="77"/>
        <v>0</v>
      </c>
      <c r="N128" s="33">
        <f>N127-N126</f>
        <v>0</v>
      </c>
      <c r="O128" s="33">
        <f t="shared" si="77"/>
        <v>0</v>
      </c>
      <c r="P128" s="27"/>
      <c r="Q128" s="113">
        <f>IF(Q126=Q127,1,-1)</f>
        <v>1</v>
      </c>
    </row>
    <row r="129" spans="2:17" ht="13.5" hidden="1" customHeight="1" outlineLevel="1">
      <c r="E129" s="26" t="s">
        <v>12</v>
      </c>
      <c r="F129" s="33">
        <f ca="1">OFFSET($B$4,A1,0,1,1)</f>
        <v>0</v>
      </c>
      <c r="G129" s="33">
        <f t="shared" ref="G129:O129" ca="1" si="78">OFFSET($B$4,B1,0,1,1)</f>
        <v>0</v>
      </c>
      <c r="H129" s="33">
        <f t="shared" ca="1" si="78"/>
        <v>0</v>
      </c>
      <c r="I129" s="33">
        <f t="shared" ca="1" si="78"/>
        <v>0</v>
      </c>
      <c r="J129" s="33">
        <f t="shared" ca="1" si="78"/>
        <v>0</v>
      </c>
      <c r="K129" s="33">
        <f t="shared" ca="1" si="78"/>
        <v>0</v>
      </c>
      <c r="L129" s="33">
        <f t="shared" ca="1" si="78"/>
        <v>0</v>
      </c>
      <c r="M129" s="33">
        <f t="shared" ca="1" si="78"/>
        <v>0</v>
      </c>
      <c r="N129" s="33">
        <f t="shared" ca="1" si="78"/>
        <v>0</v>
      </c>
      <c r="O129" s="33">
        <f t="shared" ca="1" si="78"/>
        <v>0</v>
      </c>
      <c r="P129" s="27"/>
      <c r="Q129" s="113">
        <f>IF(Q126=D126,1,-1)</f>
        <v>1</v>
      </c>
    </row>
    <row r="130" spans="2:17" ht="13.5" hidden="1" customHeight="1" outlineLevel="1">
      <c r="E130" s="28" t="s">
        <v>13</v>
      </c>
      <c r="F130" s="34" t="str">
        <f ca="1">IF(F129&lt;&gt;0,F126/F129,"n/a")</f>
        <v>n/a</v>
      </c>
      <c r="G130" s="34" t="str">
        <f ca="1">IF(G129&lt;&gt;0,G126/G129,"n/a")</f>
        <v>n/a</v>
      </c>
      <c r="H130" s="34" t="str">
        <f t="shared" ref="H130:M130" ca="1" si="79">IF(H129&lt;&gt;0,H126/H129,"n/a")</f>
        <v>n/a</v>
      </c>
      <c r="I130" s="34" t="str">
        <f t="shared" ca="1" si="79"/>
        <v>n/a</v>
      </c>
      <c r="J130" s="34" t="str">
        <f t="shared" ca="1" si="79"/>
        <v>n/a</v>
      </c>
      <c r="K130" s="34" t="str">
        <f t="shared" ca="1" si="79"/>
        <v>n/a</v>
      </c>
      <c r="L130" s="34" t="str">
        <f t="shared" ca="1" si="79"/>
        <v>n/a</v>
      </c>
      <c r="M130" s="34" t="str">
        <f t="shared" ca="1" si="79"/>
        <v>n/a</v>
      </c>
      <c r="N130" s="34" t="str">
        <f ca="1">IF(N129&lt;&gt;0,N126/N129,"n/a")</f>
        <v>n/a</v>
      </c>
      <c r="O130" s="34" t="str">
        <f ca="1">IF(O129&lt;&gt;0,O126/O129,"n/a")</f>
        <v>n/a</v>
      </c>
      <c r="P130" s="27"/>
      <c r="Q130" s="35"/>
    </row>
    <row r="131" spans="2:17" ht="13.5" hidden="1" customHeight="1" outlineLevel="1">
      <c r="Q131" s="36"/>
    </row>
    <row r="132" spans="2:17" ht="13.5" hidden="1" customHeight="1" outlineLevel="1">
      <c r="P132" s="1"/>
      <c r="Q132" s="36"/>
    </row>
    <row r="133" spans="2:17" ht="13.5" customHeight="1">
      <c r="C133" s="130">
        <v>3</v>
      </c>
      <c r="D133" s="131" t="s">
        <v>98</v>
      </c>
      <c r="G133"/>
      <c r="H133"/>
      <c r="I133"/>
      <c r="J133"/>
      <c r="K133"/>
      <c r="L133"/>
      <c r="M133"/>
      <c r="N133"/>
      <c r="O133"/>
      <c r="P133"/>
      <c r="Q133"/>
    </row>
    <row r="134" spans="2:17" ht="13.5" customHeight="1">
      <c r="D134" s="117"/>
      <c r="G134"/>
      <c r="H134"/>
      <c r="I134"/>
      <c r="J134"/>
      <c r="K134"/>
      <c r="L134"/>
      <c r="M134"/>
      <c r="N134"/>
      <c r="O134"/>
      <c r="P134"/>
      <c r="Q134"/>
    </row>
    <row r="135" spans="2:17" ht="13.5" customHeight="1">
      <c r="G135"/>
      <c r="H135"/>
      <c r="I135"/>
      <c r="J135"/>
      <c r="K135"/>
      <c r="L135"/>
      <c r="M135"/>
      <c r="N135"/>
      <c r="O135"/>
      <c r="P135"/>
      <c r="Q135"/>
    </row>
    <row r="136" spans="2:17" ht="13.5" customHeight="1">
      <c r="G136"/>
      <c r="H136"/>
      <c r="I136"/>
      <c r="J136"/>
      <c r="K136"/>
      <c r="L136"/>
      <c r="M136"/>
      <c r="N136"/>
      <c r="O136"/>
      <c r="P136"/>
      <c r="Q136"/>
    </row>
    <row r="137" spans="2:17" ht="13.5" customHeight="1">
      <c r="G137"/>
      <c r="H137"/>
      <c r="I137"/>
      <c r="J137"/>
      <c r="K137"/>
      <c r="L137"/>
      <c r="M137"/>
      <c r="N137"/>
      <c r="O137"/>
      <c r="P137"/>
      <c r="Q137"/>
    </row>
    <row r="138" spans="2:17" ht="13.5" customHeight="1">
      <c r="G138"/>
      <c r="H138"/>
      <c r="I138"/>
      <c r="J138"/>
      <c r="K138"/>
      <c r="L138"/>
      <c r="M138"/>
      <c r="N138"/>
      <c r="O138"/>
      <c r="P138"/>
      <c r="Q138"/>
    </row>
    <row r="139" spans="2:17" ht="13.5" customHeight="1">
      <c r="G139"/>
      <c r="H139"/>
      <c r="I139"/>
      <c r="J139"/>
      <c r="K139"/>
      <c r="L139"/>
      <c r="M139"/>
      <c r="N139"/>
      <c r="O139"/>
      <c r="P139"/>
      <c r="Q139"/>
    </row>
    <row r="140" spans="2:17" ht="13.5" customHeight="1">
      <c r="G140"/>
      <c r="H140"/>
      <c r="I140"/>
      <c r="J140"/>
      <c r="K140"/>
      <c r="L140"/>
      <c r="M140"/>
      <c r="N140"/>
      <c r="O140"/>
      <c r="P140"/>
      <c r="Q140"/>
    </row>
    <row r="141" spans="2:17" ht="13.5" customHeight="1">
      <c r="G141"/>
      <c r="H141"/>
      <c r="I141"/>
      <c r="J141"/>
      <c r="K141"/>
      <c r="L141"/>
      <c r="M141"/>
      <c r="N141"/>
      <c r="O141"/>
      <c r="P141"/>
      <c r="Q141"/>
    </row>
    <row r="142" spans="2:17" ht="13.5" customHeight="1">
      <c r="B142"/>
      <c r="C142"/>
      <c r="D142"/>
      <c r="E142"/>
      <c r="F142"/>
      <c r="G142"/>
      <c r="H142"/>
      <c r="I142"/>
      <c r="J142"/>
      <c r="K142"/>
      <c r="L142"/>
      <c r="M142"/>
      <c r="N142"/>
      <c r="O142"/>
      <c r="P142"/>
      <c r="Q142"/>
    </row>
    <row r="143" spans="2:17" ht="13.5" customHeight="1">
      <c r="B143"/>
      <c r="C143"/>
      <c r="D143"/>
      <c r="E143"/>
      <c r="F143"/>
      <c r="G143"/>
      <c r="H143"/>
      <c r="I143"/>
      <c r="J143"/>
      <c r="K143"/>
      <c r="L143"/>
      <c r="M143"/>
      <c r="N143"/>
      <c r="O143"/>
      <c r="P143"/>
      <c r="Q143"/>
    </row>
    <row r="144" spans="2:17" ht="13.5" customHeight="1">
      <c r="B144"/>
      <c r="C144"/>
      <c r="D144"/>
      <c r="E144"/>
      <c r="F144"/>
      <c r="G144"/>
      <c r="H144"/>
      <c r="I144"/>
      <c r="J144"/>
      <c r="K144"/>
      <c r="L144"/>
      <c r="M144"/>
      <c r="N144"/>
      <c r="O144"/>
      <c r="P144"/>
      <c r="Q144"/>
    </row>
    <row r="145" spans="2:17" ht="13.5" customHeight="1">
      <c r="B145"/>
      <c r="C145"/>
      <c r="D145"/>
      <c r="E145"/>
      <c r="F145"/>
      <c r="G145"/>
      <c r="H145"/>
      <c r="I145"/>
      <c r="J145"/>
      <c r="K145"/>
      <c r="L145"/>
      <c r="M145"/>
      <c r="N145"/>
      <c r="O145"/>
      <c r="P145"/>
      <c r="Q145"/>
    </row>
    <row r="146" spans="2:17" ht="13.5" customHeight="1">
      <c r="B146"/>
      <c r="C146"/>
      <c r="D146"/>
      <c r="E146"/>
      <c r="F146"/>
      <c r="G146"/>
      <c r="H146"/>
      <c r="I146"/>
      <c r="J146"/>
      <c r="K146"/>
      <c r="L146"/>
      <c r="M146"/>
      <c r="N146"/>
      <c r="O146"/>
      <c r="P146"/>
      <c r="Q146"/>
    </row>
    <row r="147" spans="2:17" ht="13.5" customHeight="1">
      <c r="G147"/>
      <c r="H147"/>
      <c r="I147"/>
      <c r="J147"/>
      <c r="K147"/>
      <c r="L147"/>
      <c r="M147"/>
      <c r="N147"/>
      <c r="O147"/>
      <c r="P147"/>
      <c r="Q147"/>
    </row>
    <row r="148" spans="2:17" ht="13.5" customHeight="1">
      <c r="G148"/>
      <c r="H148"/>
      <c r="I148"/>
      <c r="J148"/>
      <c r="K148"/>
      <c r="L148"/>
      <c r="M148"/>
      <c r="N148"/>
      <c r="O148"/>
      <c r="P148"/>
      <c r="Q148"/>
    </row>
    <row r="149" spans="2:17" ht="13.5" customHeight="1">
      <c r="G149"/>
      <c r="H149"/>
      <c r="I149"/>
      <c r="J149"/>
      <c r="K149"/>
      <c r="L149"/>
      <c r="M149"/>
      <c r="N149"/>
      <c r="O149"/>
      <c r="P149"/>
      <c r="Q149"/>
    </row>
    <row r="150" spans="2:17" ht="13.5" customHeight="1">
      <c r="G150"/>
      <c r="H150"/>
      <c r="I150"/>
      <c r="J150"/>
      <c r="K150"/>
      <c r="L150"/>
      <c r="M150"/>
      <c r="N150"/>
      <c r="O150"/>
      <c r="P150"/>
      <c r="Q150"/>
    </row>
    <row r="151" spans="2:17" ht="13.5" customHeight="1">
      <c r="G151"/>
      <c r="H151"/>
      <c r="I151"/>
      <c r="J151"/>
      <c r="K151"/>
      <c r="L151"/>
      <c r="M151"/>
      <c r="N151"/>
      <c r="O151"/>
      <c r="P151"/>
      <c r="Q151"/>
    </row>
  </sheetData>
  <sheetProtection sheet="1" objects="1" scenarios="1" formatCells="0" selectLockedCells="1"/>
  <sortState ref="K133:L133">
    <sortCondition descending="1" ref="K133"/>
  </sortState>
  <mergeCells count="20">
    <mergeCell ref="B2:E2"/>
    <mergeCell ref="K2:O2"/>
    <mergeCell ref="K5:O5"/>
    <mergeCell ref="K6:L6"/>
    <mergeCell ref="N6:O6"/>
    <mergeCell ref="L11:L12"/>
    <mergeCell ref="G3:I3"/>
    <mergeCell ref="N9:O10"/>
    <mergeCell ref="G4:I11"/>
    <mergeCell ref="A14:A15"/>
    <mergeCell ref="L14:L15"/>
    <mergeCell ref="B14:B15"/>
    <mergeCell ref="C14:C15"/>
    <mergeCell ref="N12:O14"/>
    <mergeCell ref="Q21:Q22"/>
    <mergeCell ref="F74:Q74"/>
    <mergeCell ref="B20:Q20"/>
    <mergeCell ref="F21:O21"/>
    <mergeCell ref="D21:E21"/>
    <mergeCell ref="B21:C21"/>
  </mergeCells>
  <conditionalFormatting sqref="D4:D13">
    <cfRule type="iconSet" priority="84">
      <iconSet iconSet="4Rating">
        <cfvo type="percent" val="0"/>
        <cfvo type="percent" val="25"/>
        <cfvo type="percent" val="50"/>
        <cfvo type="percent" val="75"/>
      </iconSet>
    </cfRule>
    <cfRule type="aboveAverage" dxfId="23" priority="85"/>
    <cfRule type="top10" dxfId="22" priority="86" percent="1" bottom="1" rank="5"/>
    <cfRule type="aboveAverage" dxfId="21" priority="87" aboveAverage="0"/>
  </conditionalFormatting>
  <conditionalFormatting sqref="D4:D13">
    <cfRule type="cellIs" dxfId="20" priority="78" stopIfTrue="1" operator="equal">
      <formula>0</formula>
    </cfRule>
  </conditionalFormatting>
  <conditionalFormatting sqref="F130:O130">
    <cfRule type="iconSet" priority="69">
      <iconSet iconSet="3Symbols" reverse="1">
        <cfvo type="percent" val="0"/>
        <cfvo type="num" val="0.75"/>
        <cfvo type="num" val="1" gte="0"/>
      </iconSet>
    </cfRule>
  </conditionalFormatting>
  <conditionalFormatting sqref="C4:C13">
    <cfRule type="cellIs" dxfId="19" priority="28" stopIfTrue="1" operator="equal">
      <formula>"n/a"</formula>
    </cfRule>
    <cfRule type="iconSet" priority="66">
      <iconSet iconSet="3Symbols" reverse="1">
        <cfvo type="percent" val="0"/>
        <cfvo type="num" val="0.75"/>
        <cfvo type="num" val="1" gte="0"/>
      </iconSet>
    </cfRule>
  </conditionalFormatting>
  <conditionalFormatting sqref="F130:O130">
    <cfRule type="dataBar" priority="70">
      <dataBar>
        <cfvo type="num" val="0"/>
        <cfvo type="num" val="1.5"/>
        <color rgb="FF638EC6"/>
      </dataBar>
    </cfRule>
  </conditionalFormatting>
  <conditionalFormatting sqref="P76:P125">
    <cfRule type="iconSet" priority="5">
      <iconSet iconSet="3Symbols" showValue="0">
        <cfvo type="percent" val="0"/>
        <cfvo type="percent" val="33"/>
        <cfvo type="percent" val="67"/>
      </iconSet>
    </cfRule>
  </conditionalFormatting>
  <conditionalFormatting sqref="Q23:Q72">
    <cfRule type="iconSet" priority="4">
      <iconSet iconSet="3Symbols2" showValue="0">
        <cfvo type="percent" val="0"/>
        <cfvo type="num" val="-10"/>
        <cfvo type="num" val="10"/>
      </iconSet>
    </cfRule>
  </conditionalFormatting>
  <conditionalFormatting sqref="D14:D15">
    <cfRule type="iconSet" priority="3">
      <iconSet iconSet="3Symbols" showValue="0">
        <cfvo type="percent" val="0"/>
        <cfvo type="num" val="0" gte="0"/>
        <cfvo type="num" val="1"/>
      </iconSet>
    </cfRule>
  </conditionalFormatting>
  <conditionalFormatting sqref="Q128:Q129">
    <cfRule type="iconSet" priority="2">
      <iconSet iconSet="3Symbols" showValue="0">
        <cfvo type="percent" val="0"/>
        <cfvo type="num" val="0" gte="0"/>
        <cfvo type="num" val="1"/>
      </iconSet>
    </cfRule>
  </conditionalFormatting>
  <conditionalFormatting sqref="C133">
    <cfRule type="iconSet" priority="1">
      <iconSet iconSet="5ArrowsGray" showValue="0">
        <cfvo type="percent" val="0"/>
        <cfvo type="num" val="0"/>
        <cfvo type="num" val="1"/>
        <cfvo type="num" val="2"/>
        <cfvo type="num" val="3"/>
      </iconSet>
    </cfRule>
  </conditionalFormatting>
  <dataValidations xWindow="441" yWindow="264" count="16">
    <dataValidation allowBlank="1" showDropDown="1" errorTitle="Attention !" error="Seules les croix ('x' - X minuscule) et les champs vides sont autorisés" promptTitle="Mode d'emploi" prompt="Placez une croix ('x') dans les colonnes correspondant aux personnes pour lesquelles la dépense a été effectuée." sqref="K11:K12"/>
    <dataValidation allowBlank="1" showErrorMessage="1" promptTitle="Mode d'emploi" prompt="[Facultatif] _x000a_Renseignez la nature de la dépense." sqref="K14:K15"/>
    <dataValidation allowBlank="1" showErrorMessage="1" promptTitle="Mode d'emploi" prompt="[Faculatatif]_x000a_Renseignez ici le budget de la personne correspondante pour activer l'indicateur de consommation de budget (colonne suivante)." sqref="C17"/>
    <dataValidation errorStyle="warning" allowBlank="1" showInputMessage="1" errorTitle="Dude !" error="Tu t'es planté !" promptTitle="Mode d'emploi" prompt="Entrez le nom des personnes qui vous accompagnent durant ces vacances. " sqref="T22:V22 U23:U26"/>
    <dataValidation allowBlank="1" showInputMessage="1" showErrorMessage="1" promptTitle="Mode d'emploi" prompt="Renseignez ici le budget de chacun." sqref="F129:O129"/>
    <dataValidation errorStyle="warning" allowBlank="1" showErrorMessage="1" errorTitle="Dude !" error="Tu t'es planté !" sqref="E76:E125 F73:O73 F22:O22 F75:O125"/>
    <dataValidation allowBlank="1" showInputMessage="1" showErrorMessage="1" errorTitle="Attention !" error="Cette personne n'a pas été renseignée dans la liste des noms (col E) !" promptTitle="Mode d'emploi" prompt="Renseignez ici le nom de la personne ayant effectué la dépense." sqref="E73"/>
    <dataValidation allowBlank="1" promptTitle="Mode d'emploi" prompt="Indicateurs au vert : pas de souci !_x000a_Indicateur(s) au rouge : le bon fonctionnement du classeur est compromis. Se référer à la FAQ._x000a__x000a_Le 2nd indicateur passe temporairement au rouge si aucun nom de 'payeur' n'est renseigné sur une ligne utilisée." sqref="D14:D15"/>
    <dataValidation allowBlank="1" showInputMessage="1" showErrorMessage="1" promptTitle="Mode d'emploi" prompt="[Faculatatif]_x000a_Renseignez ici le budget de la personne correspondante pour activer l'indicateur de consommation de budget (colonne suivante)." sqref="B4:B13"/>
    <dataValidation errorStyle="warning" allowBlank="1" showInputMessage="1" promptTitle="Mode d'emploi" prompt="Renseignez ici le nom des personnes partant en vacances / en collocation avec vous." sqref="E4:E13"/>
    <dataValidation allowBlank="1" showInputMessage="1" showErrorMessage="1" promptTitle="Mode d'emploi" prompt="[Facultatif] _x000a_Renseignez la date à laquelle la dépense a été effectuée." sqref="B23:B72"/>
    <dataValidation allowBlank="1" showInputMessage="1" showErrorMessage="1" promptTitle="Mode d'emploi" prompt="[Facultatif] _x000a_Renseignez la nature de la dépense." sqref="C23:C72"/>
    <dataValidation type="decimal" operator="greaterThan" allowBlank="1" showInputMessage="1" showErrorMessage="1" errorTitle="Attention !" error="Seules les valeures positives, entières ou décimales sont autorisées." promptTitle="Mode d'emploi" prompt="Renseignez le montant de la dépense effectuée." sqref="D23:D72">
      <formula1>0</formula1>
    </dataValidation>
    <dataValidation type="list" allowBlank="1" showInputMessage="1" showErrorMessage="1" errorTitle="Attention !" error="Cette personne n'a pas été renseignée dans le tableau de bord (col. E, sur fond bleu) !" promptTitle="Mode d'emploi" prompt="Renseignez ici le nom de la personne ayant effectué la dépense." sqref="E23:E72">
      <formula1>$E$4:$E$13</formula1>
    </dataValidation>
    <dataValidation allowBlank="1" showDropDown="1" showInputMessage="1" promptTitle="Mode d'emploi" prompt="Placez une croix ('x') dans les colonnes correspondant aux personnes pour lesquelles la dépense a été effectuée._x000a__x000a_Vous pouvez également mettre plusieurs croix pour pondérer la dépense." sqref="F23:O72"/>
    <dataValidation allowBlank="1" showInputMessage="1" showErrorMessage="1" promptTitle="Mode d'emploi" prompt="Cliquez sur la cellule pour activer ou désactiver le verrou._x000a__x000a_Un point d'exclamation orange indique que la ligne est 'verrouillée' : une croix ('x') ne peut pas être ajoutée ou enlevée d'un simple clic._x000a_" sqref="Q23:Q72"/>
  </dataValidations>
  <hyperlinks>
    <hyperlink ref="N12" r:id="rId1" display="du même auteur : Vocabulary List"/>
    <hyperlink ref="C133" location="'Comptes Vacances'!E4" display="'Comptes Vacances'!E4"/>
  </hyperlinks>
  <pageMargins left="0.7" right="0.7" top="0.75" bottom="0.75" header="0.3" footer="0.3"/>
  <pageSetup paperSize="9" orientation="portrait" r:id="rId2"/>
  <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sheetPr codeName="Feuil4"/>
  <dimension ref="A1:C28"/>
  <sheetViews>
    <sheetView showGridLines="0" workbookViewId="0">
      <selection activeCell="C8" sqref="C8"/>
    </sheetView>
  </sheetViews>
  <sheetFormatPr baseColWidth="10" defaultRowHeight="18.75" customHeight="1"/>
  <cols>
    <col min="1" max="1" width="2.85546875" style="86" customWidth="1"/>
    <col min="2" max="2" width="3.28515625" style="87" bestFit="1" customWidth="1"/>
    <col min="3" max="3" width="128.5703125" style="87" customWidth="1"/>
    <col min="4" max="16384" width="11.42578125" style="64"/>
  </cols>
  <sheetData>
    <row r="1" spans="1:3" ht="18.75" customHeight="1" thickBot="1">
      <c r="C1" s="88"/>
    </row>
    <row r="2" spans="1:3" ht="37.5" customHeight="1" thickTop="1" thickBot="1">
      <c r="B2" s="180" t="s">
        <v>44</v>
      </c>
      <c r="C2" s="181"/>
    </row>
    <row r="3" spans="1:3" ht="18.75" customHeight="1" thickTop="1"/>
    <row r="5" spans="1:3" s="66" customFormat="1" ht="18.75" customHeight="1">
      <c r="A5" s="89"/>
      <c r="B5" s="179" t="s">
        <v>45</v>
      </c>
      <c r="C5" s="179"/>
    </row>
    <row r="6" spans="1:3" s="65" customFormat="1" ht="18.75" customHeight="1">
      <c r="A6" s="90"/>
      <c r="B6" s="91"/>
      <c r="C6" s="91"/>
    </row>
    <row r="7" spans="1:3" s="65" customFormat="1" ht="30">
      <c r="A7" s="90"/>
      <c r="B7" s="91"/>
      <c r="C7" s="92" t="s">
        <v>139</v>
      </c>
    </row>
    <row r="8" spans="1:3" s="65" customFormat="1" ht="18.75" customHeight="1">
      <c r="A8" s="90"/>
      <c r="B8" s="91"/>
      <c r="C8" s="91"/>
    </row>
    <row r="9" spans="1:3" ht="18.75" customHeight="1">
      <c r="C9" s="88"/>
    </row>
    <row r="10" spans="1:3" s="66" customFormat="1" ht="18.75" customHeight="1">
      <c r="A10" s="89"/>
      <c r="B10" s="182" t="s">
        <v>46</v>
      </c>
      <c r="C10" s="179"/>
    </row>
    <row r="12" spans="1:3" ht="390">
      <c r="A12" s="183" t="s">
        <v>84</v>
      </c>
      <c r="B12" s="183"/>
      <c r="C12" s="92" t="s">
        <v>87</v>
      </c>
    </row>
    <row r="13" spans="1:3" ht="75">
      <c r="C13" s="88" t="s">
        <v>86</v>
      </c>
    </row>
    <row r="15" spans="1:3" ht="18.75" customHeight="1">
      <c r="C15" s="88"/>
    </row>
    <row r="16" spans="1:3" s="66" customFormat="1" ht="18.75" customHeight="1">
      <c r="A16" s="89"/>
      <c r="B16" s="179" t="s">
        <v>47</v>
      </c>
      <c r="C16" s="179"/>
    </row>
    <row r="18" spans="1:3" ht="272.25" customHeight="1">
      <c r="A18" s="183" t="s">
        <v>49</v>
      </c>
      <c r="B18" s="183"/>
      <c r="C18" s="184" t="s">
        <v>85</v>
      </c>
    </row>
    <row r="19" spans="1:3" ht="18.75" customHeight="1">
      <c r="C19" s="184"/>
    </row>
    <row r="21" spans="1:3" ht="18.75" customHeight="1">
      <c r="B21" s="179" t="s">
        <v>50</v>
      </c>
      <c r="C21" s="179"/>
    </row>
    <row r="22" spans="1:3" s="65" customFormat="1" ht="18.75" customHeight="1">
      <c r="A22" s="90"/>
      <c r="B22" s="93"/>
      <c r="C22" s="93"/>
    </row>
    <row r="23" spans="1:3" ht="105">
      <c r="C23" s="88" t="s">
        <v>138</v>
      </c>
    </row>
    <row r="24" spans="1:3" ht="18.75" customHeight="1">
      <c r="C24" s="152" t="s">
        <v>136</v>
      </c>
    </row>
    <row r="25" spans="1:3" s="67" customFormat="1" ht="18.75" customHeight="1">
      <c r="A25" s="94"/>
      <c r="B25" s="95"/>
      <c r="C25" s="152" t="s">
        <v>137</v>
      </c>
    </row>
    <row r="26" spans="1:3" s="67" customFormat="1" ht="18.75" customHeight="1">
      <c r="A26" s="94"/>
      <c r="B26" s="95"/>
      <c r="C26" s="141"/>
    </row>
    <row r="27" spans="1:3" s="67" customFormat="1" ht="18.75" customHeight="1">
      <c r="A27" s="94"/>
      <c r="B27" s="95"/>
      <c r="C27" s="96"/>
    </row>
    <row r="28" spans="1:3" s="67" customFormat="1" ht="18.75" customHeight="1">
      <c r="A28" s="94"/>
      <c r="B28" s="95"/>
      <c r="C28" s="95"/>
    </row>
  </sheetData>
  <sheetProtection sheet="1" objects="1" scenarios="1" selectLockedCells="1" selectUnlockedCells="1"/>
  <mergeCells count="8">
    <mergeCell ref="B21:C21"/>
    <mergeCell ref="B2:C2"/>
    <mergeCell ref="B5:C5"/>
    <mergeCell ref="B10:C10"/>
    <mergeCell ref="B16:C16"/>
    <mergeCell ref="A12:B12"/>
    <mergeCell ref="A18:B18"/>
    <mergeCell ref="C18:C19"/>
  </mergeCells>
  <conditionalFormatting sqref="B19:B1048576 B1:B11 B13:B17">
    <cfRule type="iconSet" priority="4">
      <iconSet iconSet="5ArrowsGray">
        <cfvo type="percent" val="0"/>
        <cfvo type="num" val="0"/>
        <cfvo type="num" val="1"/>
        <cfvo type="num" val="2"/>
        <cfvo type="num" val="3"/>
      </iconSet>
    </cfRule>
  </conditionalFormatting>
  <hyperlinks>
    <hyperlink ref="C25" r:id="rId1"/>
    <hyperlink ref="C2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5"/>
  <dimension ref="A1:D68"/>
  <sheetViews>
    <sheetView showGridLines="0" zoomScaleNormal="100" workbookViewId="0"/>
  </sheetViews>
  <sheetFormatPr baseColWidth="10" defaultRowHeight="18.75" customHeight="1"/>
  <cols>
    <col min="1" max="1" width="2.85546875" style="64" customWidth="1"/>
    <col min="2" max="2" width="2.85546875" style="87" customWidth="1"/>
    <col min="3" max="3" width="128.5703125" style="87" customWidth="1"/>
    <col min="4" max="16384" width="11.42578125" style="64"/>
  </cols>
  <sheetData>
    <row r="1" spans="1:4" ht="18.75" customHeight="1" thickBot="1">
      <c r="A1" s="112"/>
      <c r="C1" s="88"/>
      <c r="D1" s="86"/>
    </row>
    <row r="2" spans="1:4" ht="36.75" customHeight="1" thickTop="1" thickBot="1">
      <c r="A2" s="86"/>
      <c r="B2" s="180" t="s">
        <v>62</v>
      </c>
      <c r="C2" s="181"/>
      <c r="D2" s="86"/>
    </row>
    <row r="3" spans="1:4" ht="18.75" customHeight="1" thickTop="1">
      <c r="A3" s="86"/>
      <c r="D3" s="86"/>
    </row>
    <row r="4" spans="1:4" ht="18.75" customHeight="1">
      <c r="A4" s="86"/>
      <c r="D4" s="86"/>
    </row>
    <row r="5" spans="1:4" ht="18.75" customHeight="1" thickBot="1">
      <c r="A5" s="86"/>
      <c r="B5" s="188" t="s">
        <v>63</v>
      </c>
      <c r="C5" s="188"/>
      <c r="D5" s="86"/>
    </row>
    <row r="6" spans="1:4" ht="18.75" customHeight="1" thickTop="1">
      <c r="A6" s="86"/>
      <c r="D6" s="86"/>
    </row>
    <row r="7" spans="1:4" ht="18.75" customHeight="1">
      <c r="A7" s="101"/>
      <c r="B7" s="101">
        <v>1</v>
      </c>
      <c r="C7" s="104" t="s">
        <v>64</v>
      </c>
      <c r="D7" s="86"/>
    </row>
    <row r="8" spans="1:4" ht="18.75" customHeight="1">
      <c r="A8" s="101"/>
      <c r="B8" s="101">
        <v>1</v>
      </c>
      <c r="C8" s="104" t="s">
        <v>74</v>
      </c>
      <c r="D8" s="109"/>
    </row>
    <row r="9" spans="1:4" ht="18.75" customHeight="1">
      <c r="A9" s="101"/>
      <c r="B9" s="101">
        <v>1</v>
      </c>
      <c r="C9" s="104" t="s">
        <v>75</v>
      </c>
      <c r="D9" s="86"/>
    </row>
    <row r="10" spans="1:4" ht="18.75" customHeight="1">
      <c r="A10" s="101"/>
      <c r="B10" s="101">
        <v>1</v>
      </c>
      <c r="C10" s="104" t="s">
        <v>65</v>
      </c>
      <c r="D10" s="86"/>
    </row>
    <row r="11" spans="1:4" ht="18.75" customHeight="1">
      <c r="A11" s="101"/>
      <c r="B11" s="101">
        <v>1</v>
      </c>
      <c r="C11" s="104" t="s">
        <v>66</v>
      </c>
      <c r="D11" s="86"/>
    </row>
    <row r="12" spans="1:4" ht="18.75" customHeight="1">
      <c r="A12" s="101"/>
      <c r="B12" s="101">
        <v>1</v>
      </c>
      <c r="C12" s="104" t="s">
        <v>97</v>
      </c>
      <c r="D12" s="86"/>
    </row>
    <row r="13" spans="1:4" ht="18.75" customHeight="1">
      <c r="A13" s="101"/>
      <c r="B13" s="101">
        <v>1</v>
      </c>
      <c r="C13" s="104" t="s">
        <v>83</v>
      </c>
      <c r="D13" s="86"/>
    </row>
    <row r="14" spans="1:4" ht="18.75" customHeight="1">
      <c r="A14" s="101"/>
      <c r="B14" s="101">
        <v>1</v>
      </c>
      <c r="C14" s="104" t="s">
        <v>90</v>
      </c>
      <c r="D14" s="86"/>
    </row>
    <row r="15" spans="1:4" ht="18.75" customHeight="1">
      <c r="A15" s="86"/>
      <c r="B15" s="127">
        <v>-1</v>
      </c>
      <c r="C15" s="104" t="s">
        <v>95</v>
      </c>
      <c r="D15" s="86"/>
    </row>
    <row r="16" spans="1:4" s="138" customFormat="1" ht="18.75" customHeight="1">
      <c r="B16" s="139"/>
      <c r="C16" s="140"/>
    </row>
    <row r="17" spans="1:4" ht="18.75" customHeight="1">
      <c r="A17" s="86"/>
      <c r="B17" s="86"/>
      <c r="C17" s="86"/>
      <c r="D17" s="86"/>
    </row>
    <row r="18" spans="1:4" ht="18.75" customHeight="1">
      <c r="A18" s="86"/>
      <c r="B18" s="185" t="s">
        <v>64</v>
      </c>
      <c r="C18" s="185"/>
      <c r="D18" s="86"/>
    </row>
    <row r="19" spans="1:4" ht="18.75" customHeight="1">
      <c r="A19" s="86"/>
      <c r="C19" s="87" t="s">
        <v>69</v>
      </c>
      <c r="D19" s="86"/>
    </row>
    <row r="20" spans="1:4" ht="18.75" customHeight="1">
      <c r="A20" s="86"/>
      <c r="C20" s="87" t="s">
        <v>82</v>
      </c>
      <c r="D20" s="86"/>
    </row>
    <row r="21" spans="1:4" ht="18.75" customHeight="1">
      <c r="A21" s="86"/>
      <c r="B21" s="111">
        <v>3</v>
      </c>
      <c r="D21" s="86"/>
    </row>
    <row r="22" spans="1:4" ht="18.75" customHeight="1">
      <c r="A22" s="86"/>
      <c r="B22" s="185" t="s">
        <v>74</v>
      </c>
      <c r="C22" s="185"/>
      <c r="D22" s="86"/>
    </row>
    <row r="23" spans="1:4" ht="18.75" customHeight="1">
      <c r="A23" s="86"/>
      <c r="C23" s="87" t="s">
        <v>76</v>
      </c>
      <c r="D23" s="86"/>
    </row>
    <row r="24" spans="1:4" ht="18.75" customHeight="1">
      <c r="A24" s="86"/>
      <c r="B24" s="111">
        <v>3</v>
      </c>
      <c r="D24" s="86"/>
    </row>
    <row r="25" spans="1:4" ht="18.75" customHeight="1">
      <c r="A25" s="86"/>
      <c r="B25" s="185" t="s">
        <v>75</v>
      </c>
      <c r="C25" s="185"/>
      <c r="D25" s="86"/>
    </row>
    <row r="26" spans="1:4" ht="18.75" customHeight="1">
      <c r="A26" s="86"/>
      <c r="C26" s="186" t="s">
        <v>77</v>
      </c>
      <c r="D26" s="86"/>
    </row>
    <row r="27" spans="1:4" ht="18.75" customHeight="1">
      <c r="A27" s="86"/>
      <c r="C27" s="186"/>
      <c r="D27" s="86"/>
    </row>
    <row r="28" spans="1:4" ht="18.75" customHeight="1">
      <c r="A28" s="86"/>
      <c r="B28" s="111">
        <v>3</v>
      </c>
      <c r="D28" s="86"/>
    </row>
    <row r="29" spans="1:4" ht="18.75" customHeight="1">
      <c r="A29" s="86"/>
      <c r="B29" s="185" t="s">
        <v>65</v>
      </c>
      <c r="C29" s="185"/>
      <c r="D29" s="86"/>
    </row>
    <row r="30" spans="1:4" ht="18.75" customHeight="1">
      <c r="A30" s="86"/>
      <c r="C30" s="184" t="s">
        <v>72</v>
      </c>
      <c r="D30" s="86"/>
    </row>
    <row r="31" spans="1:4" ht="18.75" customHeight="1">
      <c r="A31" s="86"/>
      <c r="C31" s="184"/>
      <c r="D31" s="86"/>
    </row>
    <row r="32" spans="1:4" ht="18.75" customHeight="1">
      <c r="A32" s="86"/>
      <c r="C32" s="184"/>
      <c r="D32" s="86"/>
    </row>
    <row r="33" spans="1:4" ht="18.75" customHeight="1">
      <c r="A33" s="86"/>
      <c r="B33" s="111">
        <v>3</v>
      </c>
      <c r="D33" s="86"/>
    </row>
    <row r="34" spans="1:4" ht="18.75" customHeight="1">
      <c r="A34" s="86"/>
      <c r="B34" s="185" t="s">
        <v>66</v>
      </c>
      <c r="C34" s="185"/>
      <c r="D34" s="86"/>
    </row>
    <row r="35" spans="1:4" ht="18.75" customHeight="1">
      <c r="A35" s="86"/>
      <c r="C35" s="87" t="s">
        <v>67</v>
      </c>
      <c r="D35" s="86"/>
    </row>
    <row r="36" spans="1:4" ht="18.75" customHeight="1">
      <c r="A36" s="86"/>
      <c r="C36" s="187" t="s">
        <v>71</v>
      </c>
      <c r="D36" s="86"/>
    </row>
    <row r="37" spans="1:4" ht="18.75" customHeight="1">
      <c r="A37" s="86"/>
      <c r="C37" s="187"/>
      <c r="D37" s="86"/>
    </row>
    <row r="38" spans="1:4" ht="18.75" customHeight="1">
      <c r="A38" s="86"/>
      <c r="C38" s="187"/>
      <c r="D38" s="86"/>
    </row>
    <row r="39" spans="1:4" ht="18.75" customHeight="1">
      <c r="A39" s="86"/>
      <c r="B39" s="111">
        <v>3</v>
      </c>
      <c r="D39" s="86"/>
    </row>
    <row r="40" spans="1:4" ht="18.75" customHeight="1">
      <c r="A40" s="86"/>
      <c r="B40" s="185" t="s">
        <v>97</v>
      </c>
      <c r="C40" s="185"/>
      <c r="D40" s="86"/>
    </row>
    <row r="41" spans="1:4" ht="18.75" customHeight="1">
      <c r="A41" s="86"/>
      <c r="C41" s="184" t="s">
        <v>112</v>
      </c>
      <c r="D41" s="86"/>
    </row>
    <row r="42" spans="1:4" ht="18.75" customHeight="1">
      <c r="A42" s="86"/>
      <c r="C42" s="184"/>
      <c r="D42" s="86"/>
    </row>
    <row r="43" spans="1:4" ht="18.75" customHeight="1">
      <c r="A43" s="86"/>
      <c r="C43" s="184"/>
      <c r="D43" s="86"/>
    </row>
    <row r="44" spans="1:4" ht="18.75" customHeight="1">
      <c r="A44" s="86"/>
      <c r="C44" s="184"/>
      <c r="D44" s="86"/>
    </row>
    <row r="45" spans="1:4" ht="18.75" customHeight="1">
      <c r="A45" s="86"/>
      <c r="C45" s="87" t="s">
        <v>68</v>
      </c>
      <c r="D45" s="86"/>
    </row>
    <row r="46" spans="1:4" ht="18.75" customHeight="1">
      <c r="A46" s="86"/>
      <c r="C46" s="184" t="s">
        <v>70</v>
      </c>
      <c r="D46" s="86"/>
    </row>
    <row r="47" spans="1:4" ht="18.75" customHeight="1">
      <c r="A47" s="86"/>
      <c r="C47" s="184"/>
      <c r="D47" s="86"/>
    </row>
    <row r="48" spans="1:4" ht="18.75" customHeight="1">
      <c r="A48" s="86"/>
      <c r="B48" s="111">
        <v>3</v>
      </c>
      <c r="C48" s="108"/>
      <c r="D48" s="86"/>
    </row>
    <row r="49" spans="1:4" ht="18.75" customHeight="1">
      <c r="A49" s="86"/>
      <c r="B49" s="185" t="s">
        <v>83</v>
      </c>
      <c r="C49" s="185"/>
      <c r="D49" s="86"/>
    </row>
    <row r="50" spans="1:4" ht="18.75" customHeight="1">
      <c r="A50" s="86"/>
      <c r="C50" s="184" t="s">
        <v>88</v>
      </c>
      <c r="D50" s="86"/>
    </row>
    <row r="51" spans="1:4" ht="18.75" customHeight="1">
      <c r="A51" s="86"/>
      <c r="C51" s="184"/>
      <c r="D51" s="86"/>
    </row>
    <row r="52" spans="1:4" ht="18.75" customHeight="1">
      <c r="A52" s="86"/>
      <c r="C52" s="184"/>
      <c r="D52" s="86"/>
    </row>
    <row r="53" spans="1:4" ht="18.75" customHeight="1">
      <c r="A53" s="86"/>
      <c r="B53" s="110">
        <v>3</v>
      </c>
      <c r="C53" s="108"/>
      <c r="D53" s="86"/>
    </row>
    <row r="54" spans="1:4" ht="18.75" customHeight="1">
      <c r="A54" s="86"/>
      <c r="B54" s="185" t="s">
        <v>90</v>
      </c>
      <c r="C54" s="185"/>
      <c r="D54" s="86"/>
    </row>
    <row r="55" spans="1:4" ht="18.75" customHeight="1">
      <c r="A55" s="86"/>
      <c r="C55" s="184" t="s">
        <v>89</v>
      </c>
      <c r="D55" s="86"/>
    </row>
    <row r="56" spans="1:4" ht="18.75" customHeight="1">
      <c r="A56" s="86"/>
      <c r="C56" s="184"/>
      <c r="D56" s="86"/>
    </row>
    <row r="57" spans="1:4" ht="18.75" customHeight="1">
      <c r="A57" s="86"/>
      <c r="D57" s="86"/>
    </row>
    <row r="58" spans="1:4" ht="18.75" customHeight="1">
      <c r="A58" s="86"/>
      <c r="C58" s="184" t="s">
        <v>73</v>
      </c>
      <c r="D58" s="86"/>
    </row>
    <row r="59" spans="1:4" ht="18.75" customHeight="1">
      <c r="A59" s="86"/>
      <c r="C59" s="184"/>
      <c r="D59" s="86"/>
    </row>
    <row r="60" spans="1:4" ht="18.75" customHeight="1">
      <c r="A60" s="86"/>
      <c r="B60" s="111">
        <v>3</v>
      </c>
      <c r="D60" s="86"/>
    </row>
    <row r="61" spans="1:4" ht="18.75" customHeight="1">
      <c r="A61" s="86"/>
      <c r="B61" s="129">
        <v>-1</v>
      </c>
      <c r="C61" s="128" t="s">
        <v>96</v>
      </c>
      <c r="D61" s="86"/>
    </row>
    <row r="62" spans="1:4" ht="18.75" customHeight="1">
      <c r="A62" s="86"/>
      <c r="C62" s="184" t="s">
        <v>114</v>
      </c>
      <c r="D62" s="86"/>
    </row>
    <row r="63" spans="1:4" ht="18.75" customHeight="1">
      <c r="A63" s="86"/>
      <c r="C63" s="184"/>
      <c r="D63" s="86"/>
    </row>
    <row r="64" spans="1:4" ht="18.75" customHeight="1">
      <c r="A64" s="86"/>
      <c r="C64" s="184"/>
      <c r="D64" s="86"/>
    </row>
    <row r="65" spans="2:3" ht="18.75" customHeight="1">
      <c r="C65" s="184"/>
    </row>
    <row r="66" spans="2:3" ht="18.75" customHeight="1">
      <c r="C66" s="184"/>
    </row>
    <row r="67" spans="2:3" ht="18.75" customHeight="1">
      <c r="C67" s="184"/>
    </row>
    <row r="68" spans="2:3" ht="18.75" customHeight="1">
      <c r="B68" s="111">
        <v>3</v>
      </c>
    </row>
  </sheetData>
  <sheetProtection sheet="1" objects="1" scenarios="1" selectLockedCells="1"/>
  <sortState ref="D1:D59">
    <sortCondition ref="D59"/>
  </sortState>
  <mergeCells count="19">
    <mergeCell ref="B2:C2"/>
    <mergeCell ref="B18:C18"/>
    <mergeCell ref="C36:C38"/>
    <mergeCell ref="B40:C40"/>
    <mergeCell ref="C41:C44"/>
    <mergeCell ref="B5:C5"/>
    <mergeCell ref="B29:C29"/>
    <mergeCell ref="C30:C32"/>
    <mergeCell ref="B34:C34"/>
    <mergeCell ref="B54:C54"/>
    <mergeCell ref="C62:C67"/>
    <mergeCell ref="B22:C22"/>
    <mergeCell ref="B25:C25"/>
    <mergeCell ref="C26:C27"/>
    <mergeCell ref="C50:C52"/>
    <mergeCell ref="B49:C49"/>
    <mergeCell ref="C55:C56"/>
    <mergeCell ref="C58:C59"/>
    <mergeCell ref="C46:C47"/>
  </mergeCells>
  <conditionalFormatting sqref="B7:B14">
    <cfRule type="iconSet" priority="6">
      <iconSet iconSet="5ArrowsGray">
        <cfvo type="percent" val="0"/>
        <cfvo type="num" val="0"/>
        <cfvo type="num" val="1"/>
        <cfvo type="num" val="2"/>
        <cfvo type="num" val="3"/>
      </iconSet>
    </cfRule>
  </conditionalFormatting>
  <conditionalFormatting sqref="B49">
    <cfRule type="iconSet" priority="5">
      <iconSet iconSet="5ArrowsGray">
        <cfvo type="percent" val="0"/>
        <cfvo type="num" val="0"/>
        <cfvo type="num" val="1"/>
        <cfvo type="num" val="2"/>
        <cfvo type="num" val="3"/>
      </iconSet>
    </cfRule>
  </conditionalFormatting>
  <conditionalFormatting sqref="B54">
    <cfRule type="iconSet" priority="4">
      <iconSet iconSet="5ArrowsGray">
        <cfvo type="percent" val="0"/>
        <cfvo type="num" val="0"/>
        <cfvo type="num" val="1"/>
        <cfvo type="num" val="2"/>
        <cfvo type="num" val="3"/>
      </iconSet>
    </cfRule>
  </conditionalFormatting>
  <conditionalFormatting sqref="B15:B16">
    <cfRule type="iconSet" priority="3">
      <iconSet iconSet="3Symbols" showValue="0">
        <cfvo type="percent" val="0"/>
        <cfvo type="num" val="0" gte="0"/>
        <cfvo type="num" val="1"/>
      </iconSet>
    </cfRule>
  </conditionalFormatting>
  <conditionalFormatting sqref="B61">
    <cfRule type="iconSet" priority="1">
      <iconSet iconSet="3Symbols" showValue="0">
        <cfvo type="percent" val="0"/>
        <cfvo type="num" val="0" gte="0"/>
        <cfvo type="num" val="1"/>
      </iconSet>
    </cfRule>
  </conditionalFormatting>
  <conditionalFormatting sqref="B50:B53 B18:B48 B1:B14 B55:B61 B63:B65 B68:B1048576">
    <cfRule type="iconSet" priority="17">
      <iconSet iconSet="5ArrowsGray">
        <cfvo type="percent" val="0"/>
        <cfvo type="num" val="0"/>
        <cfvo type="num" val="1"/>
        <cfvo type="num" val="2"/>
        <cfvo type="num" val="3"/>
      </iconSet>
    </cfRule>
  </conditionalFormatting>
  <dataValidations count="1">
    <dataValidation allowBlank="1" promptTitle="Mode d'emploi" prompt="Indicateurs au vert : pas de souci !_x000a_Indicateur(s) au rouge : le bon fonctionnement du classeur est compromis. Se référer à la FAQ._x000a__x000a_Le 2nd indicateur passe temporairement au rouge si aucun nom de 'payeur' n'est renseigné sur une ligne utilisée." sqref="B61 B15:B16"/>
  </dataValidations>
  <hyperlinks>
    <hyperlink ref="C9" location="groupe" display="Je paye une dépense pour le groupe, dois-je mettre une croix dans ma colonne ?"/>
    <hyperlink ref="C8" location="perso" display="Dois-je noter mes dépenses personnelles ?"/>
    <hyperlink ref="C12" location="verrou" display="Le verrou, pourquoi faire ?"/>
    <hyperlink ref="C11" location="pondération" display="Comment pondérer les dépenses ?"/>
    <hyperlink ref="C10" location="couple" display="Comment prendre en compte la présence d'un couple partageant le même budget ?"/>
    <hyperlink ref="C14" location="seb" display="Lissage des dépenses : je dois verser 10€ à Seb mais je ne lui dois rien !"/>
    <hyperlink ref="C13" location="lissage" display="Qu'est-ce que le lissage des dépenses ?"/>
    <hyperlink ref="C7" location="valeurs" display="Valeurs arrondies ou valeurs exactes ?"/>
    <hyperlink ref="B24" location="FAQ!A1" display="FAQ!A1"/>
    <hyperlink ref="B28" location="FAQ!A1" display="FAQ!A1"/>
    <hyperlink ref="B33" location="FAQ!A1" display="FAQ!A1"/>
    <hyperlink ref="B39" location="FAQ!A1" display="FAQ!A1"/>
    <hyperlink ref="B48" location="FAQ!A1" display="FAQ!A1"/>
    <hyperlink ref="B60" location="FAQ!A1" display="FAQ!A1"/>
    <hyperlink ref="B68" location="FAQ!A1" display="FAQ!A1"/>
    <hyperlink ref="C15" location="indicateur" display="Un des indicateurs passe au rouge…"/>
    <hyperlink ref="B21" location="FAQ!A1" display="FAQ!A1"/>
  </hyperlinks>
  <pageMargins left="0.7" right="0.7" top="0.75" bottom="0.75" header="0.3" footer="0.3"/>
  <pageSetup paperSize="9" orientation="portrait" horizontalDpi="4294967293" verticalDpi="4294967293" r:id="rId1"/>
  <headerFooter>
    <oddHeader xml:space="preserve">&amp;C
</oddHeader>
  </headerFooter>
</worksheet>
</file>

<file path=xl/worksheets/sheet4.xml><?xml version="1.0" encoding="utf-8"?>
<worksheet xmlns="http://schemas.openxmlformats.org/spreadsheetml/2006/main" xmlns:r="http://schemas.openxmlformats.org/officeDocument/2006/relationships">
  <sheetPr codeName="Feuil3"/>
  <dimension ref="B1:C39"/>
  <sheetViews>
    <sheetView showGridLines="0" zoomScaleNormal="100" workbookViewId="0">
      <selection activeCell="C21" sqref="C21"/>
    </sheetView>
  </sheetViews>
  <sheetFormatPr baseColWidth="10" defaultRowHeight="18.75" customHeight="1"/>
  <cols>
    <col min="1" max="1" width="2.85546875" style="64" customWidth="1"/>
    <col min="2" max="2" width="2.85546875" style="87" customWidth="1"/>
    <col min="3" max="3" width="128.5703125" style="87" customWidth="1"/>
    <col min="4" max="16384" width="11.42578125" style="64"/>
  </cols>
  <sheetData>
    <row r="1" spans="2:3" ht="18.75" customHeight="1" thickBot="1">
      <c r="C1" s="88"/>
    </row>
    <row r="2" spans="2:3" ht="37.5" customHeight="1" thickTop="1" thickBot="1">
      <c r="B2" s="180" t="s">
        <v>27</v>
      </c>
      <c r="C2" s="181"/>
    </row>
    <row r="3" spans="2:3" ht="18.75" customHeight="1" thickTop="1"/>
    <row r="4" spans="2:3" ht="18.75" customHeight="1">
      <c r="B4" s="86"/>
      <c r="C4" s="86"/>
    </row>
    <row r="5" spans="2:3" ht="18.75" customHeight="1">
      <c r="B5" s="185" t="s">
        <v>81</v>
      </c>
      <c r="C5" s="185"/>
    </row>
    <row r="6" spans="2:3" ht="18.75" customHeight="1">
      <c r="B6" s="87">
        <v>1</v>
      </c>
      <c r="C6" s="87" t="s">
        <v>99</v>
      </c>
    </row>
    <row r="7" spans="2:3" ht="18.75" customHeight="1">
      <c r="B7" s="87">
        <v>1</v>
      </c>
      <c r="C7" s="87" t="s">
        <v>101</v>
      </c>
    </row>
    <row r="8" spans="2:3" ht="18.75" customHeight="1">
      <c r="B8" s="87">
        <v>1</v>
      </c>
      <c r="C8" s="87" t="s">
        <v>100</v>
      </c>
    </row>
    <row r="9" spans="2:3" ht="18.75" customHeight="1">
      <c r="B9" s="87">
        <v>1</v>
      </c>
      <c r="C9" s="87" t="s">
        <v>113</v>
      </c>
    </row>
    <row r="10" spans="2:3" ht="18.75" customHeight="1">
      <c r="B10" s="87">
        <v>1</v>
      </c>
      <c r="C10" s="87" t="s">
        <v>57</v>
      </c>
    </row>
    <row r="11" spans="2:3" ht="18.75" customHeight="1">
      <c r="B11" s="87">
        <v>1</v>
      </c>
      <c r="C11" s="87" t="s">
        <v>42</v>
      </c>
    </row>
    <row r="12" spans="2:3" ht="18.75" customHeight="1">
      <c r="B12" s="87">
        <v>1</v>
      </c>
      <c r="C12" s="87" t="s">
        <v>61</v>
      </c>
    </row>
    <row r="13" spans="2:3" ht="18.75" customHeight="1">
      <c r="B13" s="87">
        <v>1</v>
      </c>
      <c r="C13" s="87" t="s">
        <v>37</v>
      </c>
    </row>
    <row r="15" spans="2:3" ht="18.75" customHeight="1">
      <c r="B15" s="185" t="s">
        <v>29</v>
      </c>
      <c r="C15" s="185"/>
    </row>
    <row r="16" spans="2:3" s="65" customFormat="1" ht="18.75" customHeight="1">
      <c r="B16" s="87">
        <v>1</v>
      </c>
      <c r="C16" s="87" t="s">
        <v>40</v>
      </c>
    </row>
    <row r="17" spans="2:3" ht="18.75" customHeight="1">
      <c r="B17" s="87">
        <v>1</v>
      </c>
      <c r="C17" s="87" t="s">
        <v>48</v>
      </c>
    </row>
    <row r="18" spans="2:3" ht="18.75" customHeight="1">
      <c r="C18" s="97" t="s">
        <v>58</v>
      </c>
    </row>
    <row r="19" spans="2:3" ht="18.75" customHeight="1">
      <c r="B19" s="87">
        <v>1</v>
      </c>
      <c r="C19" s="87" t="s">
        <v>55</v>
      </c>
    </row>
    <row r="20" spans="2:3" ht="18.75" customHeight="1">
      <c r="B20" s="87">
        <v>1</v>
      </c>
      <c r="C20" s="87" t="s">
        <v>33</v>
      </c>
    </row>
    <row r="21" spans="2:3" s="49" customFormat="1" ht="18.75" customHeight="1">
      <c r="B21" s="97"/>
      <c r="C21" s="97" t="s">
        <v>34</v>
      </c>
    </row>
    <row r="22" spans="2:3" s="49" customFormat="1" ht="18.75" customHeight="1">
      <c r="B22" s="97"/>
      <c r="C22" s="97" t="s">
        <v>35</v>
      </c>
    </row>
    <row r="23" spans="2:3" ht="18.75" customHeight="1">
      <c r="B23" s="87">
        <v>1</v>
      </c>
      <c r="C23" s="88" t="s">
        <v>32</v>
      </c>
    </row>
    <row r="24" spans="2:3" s="49" customFormat="1" ht="18.75" customHeight="1">
      <c r="B24" s="98"/>
      <c r="C24" s="97" t="s">
        <v>59</v>
      </c>
    </row>
    <row r="25" spans="2:3" ht="18.75" customHeight="1">
      <c r="C25" s="99"/>
    </row>
    <row r="26" spans="2:3" ht="18.75" customHeight="1">
      <c r="B26" s="189" t="s">
        <v>56</v>
      </c>
      <c r="C26" s="189"/>
    </row>
    <row r="27" spans="2:3" ht="18.75" customHeight="1">
      <c r="B27" s="87">
        <v>1</v>
      </c>
      <c r="C27" s="87" t="s">
        <v>38</v>
      </c>
    </row>
    <row r="28" spans="2:3" s="49" customFormat="1" ht="18.75" customHeight="1">
      <c r="B28" s="98"/>
      <c r="C28" s="97" t="s">
        <v>39</v>
      </c>
    </row>
    <row r="29" spans="2:3" s="49" customFormat="1" ht="18.75" customHeight="1">
      <c r="B29" s="98"/>
      <c r="C29" s="97" t="s">
        <v>41</v>
      </c>
    </row>
    <row r="30" spans="2:3" ht="18.75" customHeight="1">
      <c r="B30" s="87">
        <v>1</v>
      </c>
      <c r="C30" s="88" t="s">
        <v>36</v>
      </c>
    </row>
    <row r="31" spans="2:3" ht="18.75" customHeight="1">
      <c r="B31" s="87">
        <v>1</v>
      </c>
      <c r="C31" s="87" t="s">
        <v>42</v>
      </c>
    </row>
    <row r="32" spans="2:3" ht="18.75" customHeight="1">
      <c r="B32" s="87">
        <v>1</v>
      </c>
      <c r="C32" s="88" t="s">
        <v>43</v>
      </c>
    </row>
    <row r="33" spans="2:3" ht="18.75" customHeight="1">
      <c r="B33" s="87">
        <v>1</v>
      </c>
      <c r="C33" s="88" t="s">
        <v>37</v>
      </c>
    </row>
    <row r="34" spans="2:3" ht="18.75" customHeight="1">
      <c r="C34" s="88"/>
    </row>
    <row r="35" spans="2:3" ht="18.75" customHeight="1">
      <c r="B35" s="185" t="s">
        <v>30</v>
      </c>
      <c r="C35" s="185"/>
    </row>
    <row r="36" spans="2:3" ht="18.75" customHeight="1">
      <c r="B36" s="87">
        <v>1</v>
      </c>
      <c r="C36" s="87" t="s">
        <v>60</v>
      </c>
    </row>
    <row r="37" spans="2:3" ht="18.75" customHeight="1">
      <c r="C37" s="88"/>
    </row>
    <row r="38" spans="2:3" ht="18.75" customHeight="1">
      <c r="B38" s="185" t="s">
        <v>31</v>
      </c>
      <c r="C38" s="185"/>
    </row>
    <row r="39" spans="2:3" ht="18.75" customHeight="1">
      <c r="B39" s="87">
        <v>1</v>
      </c>
      <c r="C39" s="87" t="s">
        <v>28</v>
      </c>
    </row>
  </sheetData>
  <sheetProtection sheet="1" objects="1" scenarios="1" selectLockedCells="1" selectUnlockedCells="1"/>
  <mergeCells count="6">
    <mergeCell ref="B2:C2"/>
    <mergeCell ref="B15:C15"/>
    <mergeCell ref="B35:C35"/>
    <mergeCell ref="B38:C38"/>
    <mergeCell ref="B5:C5"/>
    <mergeCell ref="B26:C26"/>
  </mergeCells>
  <conditionalFormatting sqref="B31:B32">
    <cfRule type="iconSet" priority="2">
      <iconSet iconSet="5ArrowsGray">
        <cfvo type="percent" val="0"/>
        <cfvo type="num" val="0"/>
        <cfvo type="num" val="1"/>
        <cfvo type="num" val="2"/>
        <cfvo type="num" val="3"/>
      </iconSet>
    </cfRule>
  </conditionalFormatting>
  <conditionalFormatting sqref="B32">
    <cfRule type="iconSet" priority="1">
      <iconSet iconSet="5ArrowsGray">
        <cfvo type="percent" val="0"/>
        <cfvo type="num" val="0"/>
        <cfvo type="num" val="1"/>
        <cfvo type="num" val="2"/>
        <cfvo type="num" val="3"/>
      </iconSet>
    </cfRule>
  </conditionalFormatting>
  <conditionalFormatting sqref="B33:B1048576 B1:B3 B27:B30 B5:B25">
    <cfRule type="iconSet" priority="5">
      <iconSet iconSet="5ArrowsGray">
        <cfvo type="percent" val="0"/>
        <cfvo type="num" val="0"/>
        <cfvo type="num" val="1"/>
        <cfvo type="num" val="2"/>
        <cfvo type="num" val="3"/>
      </iconSet>
    </cfRule>
  </conditionalFormatting>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sheetPr codeName="Feuil2"/>
  <dimension ref="B1:E32"/>
  <sheetViews>
    <sheetView showGridLines="0" showRowColHeaders="0" workbookViewId="0">
      <selection activeCell="B14" sqref="B14"/>
    </sheetView>
  </sheetViews>
  <sheetFormatPr baseColWidth="10" defaultRowHeight="15"/>
  <cols>
    <col min="1" max="1" width="2.85546875" style="141" customWidth="1"/>
    <col min="2" max="2" width="119" style="141" bestFit="1" customWidth="1"/>
    <col min="3" max="16384" width="11.42578125" style="141"/>
  </cols>
  <sheetData>
    <row r="1" spans="2:5" ht="15.75" thickBot="1"/>
    <row r="2" spans="2:5" ht="37.5" customHeight="1" thickTop="1" thickBot="1">
      <c r="B2" s="142" t="s">
        <v>117</v>
      </c>
    </row>
    <row r="3" spans="2:5" ht="57" customHeight="1" thickTop="1"/>
    <row r="4" spans="2:5" ht="57" customHeight="1">
      <c r="B4" s="143" t="s">
        <v>118</v>
      </c>
    </row>
    <row r="5" spans="2:5" ht="57" customHeight="1"/>
    <row r="6" spans="2:5" ht="23.25" thickBot="1">
      <c r="B6" s="144" t="s">
        <v>119</v>
      </c>
    </row>
    <row r="7" spans="2:5" ht="15.75" thickTop="1">
      <c r="B7" s="145" t="s">
        <v>120</v>
      </c>
      <c r="C7" s="146"/>
      <c r="D7" s="146"/>
      <c r="E7" s="146"/>
    </row>
    <row r="8" spans="2:5">
      <c r="B8" s="147" t="s">
        <v>121</v>
      </c>
      <c r="C8" s="146"/>
      <c r="D8" s="146"/>
      <c r="E8" s="146"/>
    </row>
    <row r="9" spans="2:5">
      <c r="B9" s="148"/>
      <c r="C9" s="146"/>
      <c r="D9" s="146"/>
      <c r="E9" s="146"/>
    </row>
    <row r="10" spans="2:5" ht="30">
      <c r="B10" s="143" t="s">
        <v>122</v>
      </c>
    </row>
    <row r="11" spans="2:5">
      <c r="B11" s="143"/>
    </row>
    <row r="12" spans="2:5">
      <c r="B12" s="149" t="s">
        <v>123</v>
      </c>
    </row>
    <row r="13" spans="2:5">
      <c r="B13" s="143"/>
    </row>
    <row r="14" spans="2:5" ht="37.5" customHeight="1">
      <c r="B14" s="150" t="s">
        <v>124</v>
      </c>
    </row>
    <row r="15" spans="2:5" ht="23.25" thickBot="1">
      <c r="B15" s="144" t="s">
        <v>125</v>
      </c>
    </row>
    <row r="16" spans="2:5" ht="15.75" thickTop="1">
      <c r="B16" s="145" t="s">
        <v>91</v>
      </c>
    </row>
    <row r="17" spans="2:2">
      <c r="B17" s="147" t="s">
        <v>126</v>
      </c>
    </row>
    <row r="18" spans="2:2">
      <c r="B18" s="148"/>
    </row>
    <row r="19" spans="2:2" ht="45">
      <c r="B19" s="143" t="s">
        <v>127</v>
      </c>
    </row>
    <row r="20" spans="2:2">
      <c r="B20" s="143"/>
    </row>
    <row r="21" spans="2:2">
      <c r="B21" s="149" t="s">
        <v>128</v>
      </c>
    </row>
    <row r="22" spans="2:2" ht="38.25" customHeight="1">
      <c r="B22" s="150" t="s">
        <v>129</v>
      </c>
    </row>
    <row r="23" spans="2:2" ht="23.25" thickBot="1">
      <c r="B23" s="144" t="s">
        <v>130</v>
      </c>
    </row>
    <row r="24" spans="2:2" ht="15.75" thickTop="1">
      <c r="B24" s="145" t="s">
        <v>131</v>
      </c>
    </row>
    <row r="25" spans="2:2">
      <c r="B25" s="147" t="s">
        <v>132</v>
      </c>
    </row>
    <row r="27" spans="2:2" ht="30">
      <c r="B27" s="143" t="s">
        <v>133</v>
      </c>
    </row>
    <row r="28" spans="2:2" ht="37.5" customHeight="1">
      <c r="B28" s="150" t="s">
        <v>134</v>
      </c>
    </row>
    <row r="29" spans="2:2" ht="37.5" customHeight="1">
      <c r="B29" s="150"/>
    </row>
    <row r="30" spans="2:2" ht="30">
      <c r="B30" s="151" t="s">
        <v>135</v>
      </c>
    </row>
    <row r="31" spans="2:2" ht="12" customHeight="1">
      <c r="B31" s="152" t="s">
        <v>136</v>
      </c>
    </row>
    <row r="32" spans="2:2" ht="12" customHeight="1">
      <c r="B32" s="152" t="s">
        <v>137</v>
      </c>
    </row>
  </sheetData>
  <sheetProtection sheet="1" objects="1" scenarios="1" selectLockedCells="1" selectUnlockedCells="1"/>
  <hyperlinks>
    <hyperlink ref="B22" r:id="rId1" display="http://www.logitheque.com/logiciels/windows/loisir_famille/vie_pratique/telecharger/comptes_vacances_25071.htm"/>
    <hyperlink ref="B28" r:id="rId2" display="http://www.logitheque.com/logiciels/windows/education/langues/telecharger/vocabulary_list_26422.htm"/>
    <hyperlink ref="B32" r:id="rId3"/>
    <hyperlink ref="B31" r:id="rId4"/>
    <hyperlink ref="B14"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Comptes Vacances</vt:lpstr>
      <vt:lpstr>Mode d'emploi</vt:lpstr>
      <vt:lpstr>FAQ</vt:lpstr>
      <vt:lpstr>Changelog</vt:lpstr>
      <vt:lpstr>Du même auteur</vt:lpstr>
      <vt:lpstr>couple</vt:lpstr>
      <vt:lpstr>groupe</vt:lpstr>
      <vt:lpstr>indicateur</vt:lpstr>
      <vt:lpstr>lissage</vt:lpstr>
      <vt:lpstr>perso</vt:lpstr>
      <vt:lpstr>pondération</vt:lpstr>
      <vt:lpstr>seb</vt:lpstr>
      <vt:lpstr>valeurs</vt:lpstr>
      <vt:lpstr>verrou</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Page</dc:creator>
  <cp:lastModifiedBy>Anthony Page Schmittzehe</cp:lastModifiedBy>
  <cp:lastPrinted>2007-06-13T19:55:23Z</cp:lastPrinted>
  <dcterms:created xsi:type="dcterms:W3CDTF">2007-03-18T18:06:27Z</dcterms:created>
  <dcterms:modified xsi:type="dcterms:W3CDTF">2009-05-25T12:13:24Z</dcterms:modified>
</cp:coreProperties>
</file>