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 codeName="{4470D2CD-2249-CD33-4A35-6F278624656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Adherent\"/>
    </mc:Choice>
  </mc:AlternateContent>
  <xr:revisionPtr revIDLastSave="0" documentId="13_ncr:1_{2E933389-C98C-483C-8AF0-E07898C03A52}" xr6:coauthVersionLast="45" xr6:coauthVersionMax="45" xr10:uidLastSave="{00000000-0000-0000-0000-000000000000}"/>
  <bookViews>
    <workbookView showHorizontalScroll="0" showVerticalScroll="0" xWindow="-120" yWindow="-120" windowWidth="20730" windowHeight="11160" xr2:uid="{00000000-000D-0000-FFFF-FFFF00000000}"/>
  </bookViews>
  <sheets>
    <sheet name="Ecran" sheetId="4" r:id="rId1"/>
    <sheet name="Mind" sheetId="7" r:id="rId2"/>
    <sheet name="Sortie" sheetId="6" r:id="rId3"/>
  </sheets>
  <functionGroups builtInGroupCount="19"/>
  <externalReferences>
    <externalReference r:id="rId4"/>
  </externalReferences>
  <definedNames>
    <definedName name="A_Noir">"&amp;h000000"</definedName>
    <definedName name="AppelZone">[1]Formes!$U$17:$X$20</definedName>
    <definedName name="B_Rouge">"&amp;h0000FF"</definedName>
    <definedName name="C_Vert">"&amp;h00FF00"</definedName>
    <definedName name="D_Jaune">"&amp;h00FFFF"</definedName>
    <definedName name="E_Bleu">"&amp;hFF0000"</definedName>
    <definedName name="F_Magenta">"&amp;hFF00FF"</definedName>
    <definedName name="G_Cyan">"&amp;hFFFF00"</definedName>
    <definedName name="H_Blanc">"&amp;hFFFFFF"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7" l="1"/>
  <c r="D8" i="7"/>
  <c r="D9" i="7" l="1"/>
  <c r="I2" i="7"/>
  <c r="I3" i="7"/>
  <c r="I4" i="7"/>
  <c r="I5" i="7"/>
  <c r="I6" i="7"/>
  <c r="I7" i="7"/>
  <c r="I8" i="7"/>
  <c r="D2" i="7"/>
  <c r="D3" i="7"/>
  <c r="D4" i="7"/>
  <c r="D5" i="7"/>
  <c r="D6" i="7"/>
  <c r="D7" i="7"/>
  <c r="I9" i="7"/>
  <c r="H10" i="7"/>
  <c r="B15" i="7"/>
  <c r="J17" i="7"/>
  <c r="J18" i="7" s="1"/>
  <c r="I17" i="7"/>
  <c r="I18" i="7" s="1"/>
  <c r="H16" i="7"/>
  <c r="G16" i="7"/>
  <c r="F16" i="7"/>
  <c r="E16" i="7"/>
  <c r="I21" i="7" l="1"/>
  <c r="F21" i="7"/>
  <c r="H21" i="7"/>
  <c r="J21" i="7"/>
  <c r="E21" i="7"/>
  <c r="G21" i="7"/>
  <c r="K21" i="7" l="1"/>
  <c r="C15" i="7"/>
  <c r="E35" i="4"/>
  <c r="J15" i="7"/>
  <c r="E15" i="7"/>
  <c r="F15" i="7"/>
  <c r="F17" i="7" l="1"/>
  <c r="F18" i="7" s="1"/>
  <c r="E17" i="7"/>
  <c r="H15" i="7"/>
  <c r="G15" i="7"/>
  <c r="G17" i="7" l="1"/>
  <c r="G18" i="7" s="1"/>
  <c r="J22" i="7"/>
  <c r="J23" i="7" s="1"/>
  <c r="F22" i="7"/>
  <c r="F23" i="7" s="1"/>
  <c r="G22" i="7"/>
  <c r="G23" i="7" s="1"/>
  <c r="H17" i="7"/>
  <c r="H18" i="7" s="1"/>
  <c r="H22" i="7"/>
  <c r="H23" i="7" s="1"/>
  <c r="I22" i="7"/>
  <c r="I23" i="7" s="1"/>
  <c r="E22" i="7"/>
  <c r="E23" i="7" s="1"/>
  <c r="I15" i="7"/>
  <c r="E18" i="7"/>
  <c r="K23" i="7" l="1"/>
  <c r="K22" i="7"/>
  <c r="B17" i="7"/>
  <c r="I19" i="7"/>
  <c r="I24" i="7" s="1"/>
  <c r="G19" i="7"/>
  <c r="G24" i="7" s="1"/>
  <c r="E19" i="7"/>
  <c r="E24" i="7" s="1"/>
  <c r="J19" i="7"/>
  <c r="J24" i="7" s="1"/>
  <c r="H19" i="7"/>
  <c r="H24" i="7" s="1"/>
  <c r="F19" i="7"/>
  <c r="F24" i="7" s="1"/>
  <c r="B24" i="7" l="1"/>
</calcChain>
</file>

<file path=xl/sharedStrings.xml><?xml version="1.0" encoding="utf-8"?>
<sst xmlns="http://schemas.openxmlformats.org/spreadsheetml/2006/main" count="31" uniqueCount="28">
  <si>
    <t>Mal placés</t>
  </si>
  <si>
    <t>gagnant</t>
  </si>
  <si>
    <t>Nb fois N°sur Jeu Cible</t>
  </si>
  <si>
    <t>Nbre de fois sur (Tirage)</t>
  </si>
  <si>
    <t>Lig</t>
  </si>
  <si>
    <t>Num. Bien Placés (Tirage)</t>
  </si>
  <si>
    <t>Num. ordre croissant</t>
  </si>
  <si>
    <t>Numéros gagnants &gt;</t>
  </si>
  <si>
    <t>Bien plac.</t>
  </si>
  <si>
    <t>Lev/pos | Nb posés | Bien placés</t>
  </si>
  <si>
    <t>Tirage &gt;</t>
  </si>
  <si>
    <t>E</t>
  </si>
  <si>
    <t>PATIENTEZ</t>
  </si>
  <si>
    <t>M</t>
  </si>
  <si>
    <t>I</t>
  </si>
  <si>
    <t>N</t>
  </si>
  <si>
    <t>D</t>
  </si>
  <si>
    <t>A</t>
  </si>
  <si>
    <t>B</t>
  </si>
  <si>
    <t>Ô</t>
  </si>
  <si>
    <t>T</t>
  </si>
  <si>
    <t>&lt;Aide</t>
  </si>
  <si>
    <t>Nb couleurs</t>
  </si>
  <si>
    <t>X CELLUS - Mindo 2020 pour</t>
  </si>
  <si>
    <t>Erreur</t>
  </si>
  <si>
    <t>32-bits</t>
  </si>
  <si>
    <t>Tableau de gestion des résultats</t>
  </si>
  <si>
    <t>La résolution de l'écran (largeur x hauteur): _x000D_
1 366 x 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</si>
</sst>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theme="7" tint="-0.499984740745262"/>
      <name val="Arial"/>
      <family val="2"/>
    </font>
    <font>
      <i/>
      <sz val="11"/>
      <name val="Arial"/>
      <family val="2"/>
    </font>
    <font>
      <b/>
      <sz val="8"/>
      <color theme="0"/>
      <name val="Arial"/>
      <family val="2"/>
    </font>
    <font>
      <sz val="11"/>
      <color theme="7" tint="0.79998168889431442"/>
      <name val="Arial"/>
      <family val="2"/>
    </font>
    <font>
      <sz val="11"/>
      <color theme="9" tint="0.59999389629810485"/>
      <name val="Arial"/>
      <family val="2"/>
    </font>
    <font>
      <sz val="11"/>
      <color rgb="FFFFFF00"/>
      <name val="Arial"/>
      <family val="2"/>
    </font>
    <font>
      <sz val="11"/>
      <color theme="4" tint="0.79998168889431442"/>
      <name val="Arial"/>
      <family val="2"/>
    </font>
    <font>
      <sz val="11"/>
      <color theme="0" tint="-0.34998626667073579"/>
      <name val="Arial"/>
      <family val="2"/>
    </font>
    <font>
      <sz val="11"/>
      <color rgb="FFFFC000"/>
      <name val="Arial"/>
      <family val="2"/>
    </font>
    <font>
      <sz val="8"/>
      <color theme="0" tint="-0.34998626667073579"/>
      <name val="Arial"/>
      <family val="2"/>
    </font>
    <font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1"/>
      <color theme="5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rgb="FFFF5555"/>
      <name val="Calibri"/>
      <family val="2"/>
      <scheme val="minor"/>
    </font>
    <font>
      <sz val="8"/>
      <color rgb="FFFF5555"/>
      <name val="Arial"/>
      <family val="2"/>
    </font>
    <font>
      <sz val="11"/>
      <color rgb="FFFF5555"/>
      <name val="Arial"/>
      <family val="2"/>
    </font>
    <font>
      <sz val="8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A6ED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0">
    <xf numFmtId="0" fontId="0" fillId="0" borderId="0" xfId="0"/>
    <xf numFmtId="0" fontId="1" fillId="0" borderId="0" xfId="0" applyFont="1"/>
    <xf numFmtId="0" fontId="4" fillId="0" borderId="0" xfId="0" applyFont="1"/>
    <xf numFmtId="0" fontId="3" fillId="2" borderId="10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6" fillId="0" borderId="0" xfId="0" applyFont="1"/>
    <xf numFmtId="2" fontId="0" fillId="0" borderId="0" xfId="0" applyNumberFormat="1"/>
    <xf numFmtId="0" fontId="7" fillId="8" borderId="0" xfId="0" applyFont="1" applyFill="1" applyAlignment="1">
      <alignment horizontal="center"/>
    </xf>
    <xf numFmtId="0" fontId="8" fillId="3" borderId="3" xfId="0" applyFont="1" applyFill="1" applyBorder="1"/>
    <xf numFmtId="0" fontId="8" fillId="3" borderId="4" xfId="0" applyFon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12" borderId="0" xfId="0" applyFont="1" applyFill="1"/>
    <xf numFmtId="0" fontId="2" fillId="0" borderId="0" xfId="0" applyFont="1" applyAlignment="1">
      <alignment horizontal="left"/>
    </xf>
    <xf numFmtId="0" fontId="10" fillId="2" borderId="0" xfId="0" applyFont="1" applyFill="1"/>
    <xf numFmtId="0" fontId="11" fillId="13" borderId="0" xfId="0" applyFont="1" applyFill="1"/>
    <xf numFmtId="0" fontId="12" fillId="14" borderId="6" xfId="0" applyFont="1" applyFill="1" applyBorder="1" applyAlignment="1">
      <alignment horizontal="center"/>
    </xf>
    <xf numFmtId="0" fontId="12" fillId="14" borderId="7" xfId="0" applyFont="1" applyFill="1" applyBorder="1" applyAlignment="1">
      <alignment horizontal="center"/>
    </xf>
    <xf numFmtId="0" fontId="12" fillId="14" borderId="8" xfId="0" applyFont="1" applyFill="1" applyBorder="1" applyAlignment="1">
      <alignment horizontal="center"/>
    </xf>
    <xf numFmtId="0" fontId="1" fillId="0" borderId="1" xfId="0" applyFont="1" applyBorder="1"/>
    <xf numFmtId="0" fontId="13" fillId="15" borderId="0" xfId="0" applyFont="1" applyFill="1"/>
    <xf numFmtId="0" fontId="14" fillId="14" borderId="0" xfId="0" applyFont="1" applyFill="1"/>
    <xf numFmtId="0" fontId="14" fillId="14" borderId="12" xfId="0" applyFont="1" applyFill="1" applyBorder="1"/>
    <xf numFmtId="0" fontId="1" fillId="0" borderId="10" xfId="0" applyFont="1" applyBorder="1" applyAlignment="1">
      <alignment horizontal="center"/>
    </xf>
    <xf numFmtId="0" fontId="15" fillId="6" borderId="0" xfId="1" applyFill="1" applyAlignment="1">
      <alignment vertical="center"/>
    </xf>
    <xf numFmtId="0" fontId="16" fillId="6" borderId="0" xfId="1" applyFont="1" applyFill="1" applyAlignment="1">
      <alignment horizontal="center" vertical="center"/>
    </xf>
    <xf numFmtId="0" fontId="15" fillId="6" borderId="0" xfId="1" applyFill="1"/>
    <xf numFmtId="0" fontId="15" fillId="0" borderId="0" xfId="1"/>
    <xf numFmtId="0" fontId="15" fillId="16" borderId="0" xfId="1" applyFill="1"/>
    <xf numFmtId="0" fontId="15" fillId="7" borderId="13" xfId="1" applyFill="1" applyBorder="1"/>
    <xf numFmtId="0" fontId="15" fillId="7" borderId="14" xfId="1" applyFill="1" applyBorder="1"/>
    <xf numFmtId="0" fontId="15" fillId="7" borderId="15" xfId="1" applyFill="1" applyBorder="1" applyAlignment="1">
      <alignment horizontal="center"/>
    </xf>
    <xf numFmtId="0" fontId="15" fillId="7" borderId="16" xfId="1" applyFill="1" applyBorder="1"/>
    <xf numFmtId="0" fontId="15" fillId="7" borderId="15" xfId="1" applyFill="1" applyBorder="1"/>
    <xf numFmtId="0" fontId="15" fillId="7" borderId="16" xfId="1" applyFill="1" applyBorder="1" applyAlignment="1">
      <alignment wrapText="1"/>
    </xf>
    <xf numFmtId="0" fontId="15" fillId="7" borderId="17" xfId="1" applyFill="1" applyBorder="1"/>
    <xf numFmtId="0" fontId="15" fillId="7" borderId="18" xfId="1" applyFill="1" applyBorder="1"/>
    <xf numFmtId="0" fontId="15" fillId="17" borderId="0" xfId="1" applyFill="1"/>
    <xf numFmtId="0" fontId="15" fillId="18" borderId="0" xfId="1" applyFill="1"/>
    <xf numFmtId="0" fontId="15" fillId="0" borderId="0" xfId="1" applyAlignment="1">
      <alignment horizontal="center"/>
    </xf>
    <xf numFmtId="0" fontId="16" fillId="6" borderId="0" xfId="1" applyFont="1" applyFill="1" applyAlignment="1">
      <alignment horizontal="right" vertical="center"/>
    </xf>
    <xf numFmtId="0" fontId="16" fillId="6" borderId="0" xfId="1" applyFont="1" applyFill="1" applyAlignment="1">
      <alignment horizontal="left" vertical="center"/>
    </xf>
    <xf numFmtId="0" fontId="16" fillId="16" borderId="0" xfId="1" applyFont="1" applyFill="1" applyAlignment="1">
      <alignment horizontal="left"/>
    </xf>
    <xf numFmtId="0" fontId="16" fillId="16" borderId="0" xfId="1" applyFont="1" applyFill="1" applyAlignment="1">
      <alignment horizontal="right"/>
    </xf>
    <xf numFmtId="0" fontId="16" fillId="16" borderId="0" xfId="1" applyFont="1" applyFill="1"/>
    <xf numFmtId="0" fontId="15" fillId="7" borderId="0" xfId="1" applyFill="1"/>
    <xf numFmtId="0" fontId="16" fillId="16" borderId="0" xfId="1" applyFont="1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18" borderId="0" xfId="1" applyFont="1" applyFill="1"/>
    <xf numFmtId="0" fontId="19" fillId="0" borderId="0" xfId="1" applyFont="1"/>
    <xf numFmtId="0" fontId="19" fillId="16" borderId="0" xfId="1" applyFont="1" applyFill="1"/>
    <xf numFmtId="0" fontId="20" fillId="0" borderId="0" xfId="1" applyFont="1"/>
    <xf numFmtId="0" fontId="20" fillId="16" borderId="0" xfId="1" applyFont="1" applyFill="1"/>
    <xf numFmtId="0" fontId="15" fillId="19" borderId="0" xfId="1" applyFill="1" applyAlignment="1">
      <alignment horizontal="center"/>
    </xf>
    <xf numFmtId="0" fontId="15" fillId="19" borderId="0" xfId="1" applyFill="1"/>
    <xf numFmtId="0" fontId="22" fillId="0" borderId="0" xfId="1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5" borderId="0" xfId="0" applyFont="1" applyFill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15" borderId="2" xfId="0" applyFont="1" applyFill="1" applyBorder="1" applyAlignment="1">
      <alignment horizontal="center"/>
    </xf>
    <xf numFmtId="0" fontId="25" fillId="0" borderId="0" xfId="1" applyFont="1" applyAlignment="1">
      <alignment textRotation="45"/>
    </xf>
    <xf numFmtId="0" fontId="22" fillId="20" borderId="0" xfId="1" applyFont="1" applyFill="1" applyAlignment="1">
      <alignment horizontal="center"/>
    </xf>
    <xf numFmtId="0" fontId="21" fillId="16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5555"/>
      <color rgb="FFFF3232"/>
      <color rgb="FFAA5AC8"/>
      <color rgb="FFAA6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241300</xdr:colOff>
      <xdr:row>11</xdr:row>
      <xdr:rowOff>57150</xdr:rowOff>
    </xdr:from>
    <xdr:to>
      <xdr:col>8</xdr:col>
      <xdr:colOff>574675</xdr:colOff>
      <xdr:row>12</xdr:row>
      <xdr:rowOff>107949</xdr:rowOff>
    </xdr:to>
    <xdr:grpSp>
      <xdr:nvGrpSpPr>
        <xdr:cNvPr id="2" name="Tri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946900" y="4867275"/>
          <a:ext cx="333375" cy="241299"/>
          <a:chOff x="2900362" y="2905125"/>
          <a:chExt cx="333375" cy="241299"/>
        </a:xfrm>
      </xdr:grpSpPr>
      <xdr:sp macro="" textlink="">
        <xdr:nvSpPr>
          <xdr:cNvPr id="3" name="Parallélogramm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 bwMode="auto">
          <a:xfrm>
            <a:off x="3009901" y="2909888"/>
            <a:ext cx="115200" cy="228600"/>
          </a:xfrm>
          <a:prstGeom prst="parallelogram">
            <a:avLst/>
          </a:prstGeom>
          <a:solidFill>
            <a:srgbClr val="92D050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4" name="Parallélogramm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 bwMode="auto">
          <a:xfrm>
            <a:off x="2900362" y="2909889"/>
            <a:ext cx="115200" cy="230400"/>
          </a:xfrm>
          <a:prstGeom prst="parallelogram">
            <a:avLst/>
          </a:prstGeom>
          <a:solidFill>
            <a:srgbClr val="92D050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5" name="Parallélogramm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 bwMode="auto">
          <a:xfrm>
            <a:off x="3119437" y="2905125"/>
            <a:ext cx="114300" cy="241299"/>
          </a:xfrm>
          <a:prstGeom prst="parallelogram">
            <a:avLst/>
          </a:prstGeom>
          <a:solidFill>
            <a:srgbClr val="92D050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3</xdr:col>
      <xdr:colOff>285750</xdr:colOff>
      <xdr:row>10</xdr:row>
      <xdr:rowOff>19050</xdr:rowOff>
    </xdr:from>
    <xdr:to>
      <xdr:col>9</xdr:col>
      <xdr:colOff>9525</xdr:colOff>
      <xdr:row>13</xdr:row>
      <xdr:rowOff>142875</xdr:rowOff>
    </xdr:to>
    <xdr:grpSp>
      <xdr:nvGrpSpPr>
        <xdr:cNvPr id="6" name="Cadra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2800350" y="4638675"/>
          <a:ext cx="4752975" cy="695325"/>
          <a:chOff x="2600325" y="4838700"/>
          <a:chExt cx="4295775" cy="695325"/>
        </a:xfrm>
      </xdr:grpSpPr>
      <xdr:pic>
        <xdr:nvPicPr>
          <xdr:cNvPr id="7" name="Image 6" descr="CaptBar.JP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600325" y="4838700"/>
            <a:ext cx="4295775" cy="695325"/>
          </a:xfrm>
          <a:prstGeom prst="rect">
            <a:avLst/>
          </a:prstGeom>
        </xdr:spPr>
      </xdr:pic>
      <xdr:sp macro="" textlink="">
        <xdr:nvSpPr>
          <xdr:cNvPr id="8" name="Cadr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 bwMode="auto">
          <a:xfrm>
            <a:off x="3133725" y="4962525"/>
            <a:ext cx="3209925" cy="442913"/>
          </a:xfrm>
          <a:prstGeom prst="fram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7</xdr:col>
      <xdr:colOff>66675</xdr:colOff>
      <xdr:row>0</xdr:row>
      <xdr:rowOff>609600</xdr:rowOff>
    </xdr:from>
    <xdr:to>
      <xdr:col>7</xdr:col>
      <xdr:colOff>666750</xdr:colOff>
      <xdr:row>0</xdr:row>
      <xdr:rowOff>1238250</xdr:rowOff>
    </xdr:to>
    <xdr:sp macro="" textlink="">
      <xdr:nvSpPr>
        <xdr:cNvPr id="58" name="Ellips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934075" y="609600"/>
          <a:ext cx="600075" cy="628650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361950</xdr:colOff>
      <xdr:row>0</xdr:row>
      <xdr:rowOff>438150</xdr:rowOff>
    </xdr:from>
    <xdr:to>
      <xdr:col>4</xdr:col>
      <xdr:colOff>485775</xdr:colOff>
      <xdr:row>0</xdr:row>
      <xdr:rowOff>581025</xdr:rowOff>
    </xdr:to>
    <xdr:sp macro="" textlink="">
      <xdr:nvSpPr>
        <xdr:cNvPr id="59" name="Ellips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3714750" y="438150"/>
          <a:ext cx="123825" cy="142875"/>
        </a:xfrm>
        <a:prstGeom prst="ellipse">
          <a:avLst/>
        </a:prstGeom>
        <a:solidFill>
          <a:srgbClr val="FF323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161925</xdr:colOff>
      <xdr:row>20</xdr:row>
      <xdr:rowOff>152400</xdr:rowOff>
    </xdr:from>
    <xdr:to>
      <xdr:col>4</xdr:col>
      <xdr:colOff>142874</xdr:colOff>
      <xdr:row>23</xdr:row>
      <xdr:rowOff>161925</xdr:rowOff>
    </xdr:to>
    <xdr:pic>
      <xdr:nvPicPr>
        <xdr:cNvPr id="11" name="Image 10" descr="LogoExcelPra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6505575"/>
          <a:ext cx="3333749" cy="5810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542925</xdr:colOff>
          <xdr:row>29</xdr:row>
          <xdr:rowOff>171450</xdr:rowOff>
        </xdr:to>
        <xdr:sp macro="" textlink="">
          <xdr:nvSpPr>
            <xdr:cNvPr id="3073" name="LbEcran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9525</xdr:rowOff>
        </xdr:from>
        <xdr:to>
          <xdr:col>5</xdr:col>
          <xdr:colOff>762000</xdr:colOff>
          <xdr:row>35</xdr:row>
          <xdr:rowOff>180975</xdr:rowOff>
        </xdr:to>
        <xdr:sp macro="" textlink="">
          <xdr:nvSpPr>
            <xdr:cNvPr id="3074" name="TextBox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10</xdr:row>
      <xdr:rowOff>190500</xdr:rowOff>
    </xdr:from>
    <xdr:to>
      <xdr:col>7</xdr:col>
      <xdr:colOff>337456</xdr:colOff>
      <xdr:row>12</xdr:row>
      <xdr:rowOff>32657</xdr:rowOff>
    </xdr:to>
    <xdr:sp macro="" textlink="">
      <xdr:nvSpPr>
        <xdr:cNvPr id="2" name="CacheSoluti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48542" y="3543300"/>
          <a:ext cx="1137557" cy="342900"/>
        </a:xfrm>
        <a:prstGeom prst="rect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1590675</xdr:rowOff>
    </xdr:from>
    <xdr:to>
      <xdr:col>9</xdr:col>
      <xdr:colOff>752475</xdr:colOff>
      <xdr:row>1</xdr:row>
      <xdr:rowOff>2219325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7677150" y="3819525"/>
          <a:ext cx="619125" cy="628650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361950</xdr:colOff>
      <xdr:row>1</xdr:row>
      <xdr:rowOff>1314450</xdr:rowOff>
    </xdr:from>
    <xdr:to>
      <xdr:col>5</xdr:col>
      <xdr:colOff>466725</xdr:colOff>
      <xdr:row>1</xdr:row>
      <xdr:rowOff>1466850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4552950" y="3543300"/>
          <a:ext cx="10477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19</xdr:row>
          <xdr:rowOff>152400</xdr:rowOff>
        </xdr:from>
        <xdr:to>
          <xdr:col>5</xdr:col>
          <xdr:colOff>447675</xdr:colOff>
          <xdr:row>20</xdr:row>
          <xdr:rowOff>152400</xdr:rowOff>
        </xdr:to>
        <xdr:sp macro="" textlink="">
          <xdr:nvSpPr>
            <xdr:cNvPr id="5121" name="TextBox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19050</xdr:rowOff>
        </xdr:from>
        <xdr:to>
          <xdr:col>15</xdr:col>
          <xdr:colOff>0</xdr:colOff>
          <xdr:row>9</xdr:row>
          <xdr:rowOff>9525</xdr:rowOff>
        </xdr:to>
        <xdr:sp macro="" textlink="">
          <xdr:nvSpPr>
            <xdr:cNvPr id="5122" name="LbSortie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"/>
      <sheetName val="Formes"/>
      <sheetName val="Sortie"/>
    </sheetNames>
    <sheetDataSet>
      <sheetData sheetId="0" refreshError="1"/>
      <sheetData sheetId="1">
        <row r="17">
          <cell r="U17" t="str">
            <v>F</v>
          </cell>
          <cell r="V17" t="str">
            <v>L</v>
          </cell>
          <cell r="W17" t="str">
            <v>N</v>
          </cell>
        </row>
        <row r="18">
          <cell r="U18" t="str">
            <v>P</v>
          </cell>
          <cell r="V18" t="str">
            <v>W</v>
          </cell>
          <cell r="W18" t="str">
            <v>Y</v>
          </cell>
        </row>
        <row r="19">
          <cell r="U19" t="str">
            <v>Z</v>
          </cell>
          <cell r="V19" t="str">
            <v>I</v>
          </cell>
          <cell r="W19" t="str">
            <v>T</v>
          </cell>
        </row>
        <row r="20">
          <cell r="U20" t="str">
            <v>U</v>
          </cell>
          <cell r="V20" t="str">
            <v>V</v>
          </cell>
          <cell r="W20" t="str">
            <v>X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image" Target="../media/image7.emf"/><Relationship Id="rId5" Type="http://schemas.openxmlformats.org/officeDocument/2006/relationships/control" Target="../activeX/activeX4.xml"/><Relationship Id="rId4" Type="http://schemas.openxmlformats.org/officeDocument/2006/relationships/image" Target="../media/image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S36"/>
  <sheetViews>
    <sheetView showRowColHeaders="0" tabSelected="1" workbookViewId="0">
      <selection activeCell="G17" sqref="G17"/>
    </sheetView>
  </sheetViews>
  <sheetFormatPr baseColWidth="10" defaultRowHeight="15" x14ac:dyDescent="0.25"/>
  <cols>
    <col min="1" max="16384" width="11" style="32"/>
  </cols>
  <sheetData>
    <row r="1" spans="1:19" ht="142.5" customHeight="1" x14ac:dyDescent="0.25">
      <c r="A1" s="29"/>
      <c r="B1" s="29"/>
      <c r="C1" s="30"/>
      <c r="D1" s="46" t="s">
        <v>13</v>
      </c>
      <c r="E1" s="30" t="s">
        <v>14</v>
      </c>
      <c r="F1" s="45" t="s">
        <v>15</v>
      </c>
      <c r="G1" s="30" t="s">
        <v>16</v>
      </c>
      <c r="H1" s="30"/>
      <c r="I1" s="30"/>
      <c r="J1" s="30"/>
      <c r="K1" s="30"/>
      <c r="L1" s="29"/>
      <c r="M1" s="31"/>
      <c r="N1" s="31"/>
      <c r="O1" s="31"/>
      <c r="P1" s="31"/>
      <c r="Q1" s="31"/>
      <c r="R1" s="31"/>
      <c r="S1" s="31"/>
    </row>
    <row r="2" spans="1:19" ht="40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x14ac:dyDescent="0.25">
      <c r="A3" s="33"/>
      <c r="B3" s="33"/>
      <c r="C3" s="33"/>
      <c r="D3" s="33"/>
      <c r="E3" s="33"/>
      <c r="F3" s="34"/>
      <c r="G3" s="3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x14ac:dyDescent="0.25">
      <c r="A4" s="33"/>
      <c r="B4" s="33"/>
      <c r="C4" s="33"/>
      <c r="D4" s="33"/>
      <c r="E4" s="33"/>
      <c r="F4" s="36"/>
      <c r="G4" s="37" t="s">
        <v>25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x14ac:dyDescent="0.25">
      <c r="A5" s="33"/>
      <c r="B5" s="33"/>
      <c r="C5" s="33"/>
      <c r="D5" s="33"/>
      <c r="E5" s="33"/>
      <c r="F5" s="38"/>
      <c r="G5" s="3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75" x14ac:dyDescent="0.25">
      <c r="A6" s="33"/>
      <c r="B6" s="33"/>
      <c r="C6" s="33"/>
      <c r="D6" s="33"/>
      <c r="E6" s="33"/>
      <c r="F6" s="36"/>
      <c r="G6" s="39" t="s">
        <v>27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5.75" thickBot="1" x14ac:dyDescent="0.3">
      <c r="A7" s="33"/>
      <c r="B7" s="33"/>
      <c r="C7" s="33"/>
      <c r="D7" s="33"/>
      <c r="E7" s="33"/>
      <c r="F7" s="40"/>
      <c r="G7" s="41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x14ac:dyDescent="0.25">
      <c r="A10" s="33"/>
      <c r="B10" s="33"/>
      <c r="C10" s="56"/>
      <c r="D10" s="33"/>
      <c r="E10" s="58"/>
      <c r="F10" s="69" t="s">
        <v>12</v>
      </c>
      <c r="G10" s="69"/>
      <c r="H10" s="58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x14ac:dyDescent="0.25">
      <c r="A11" s="33"/>
      <c r="B11" s="33"/>
      <c r="C11" s="33"/>
      <c r="D11" s="33"/>
      <c r="E11" s="33">
        <v>2</v>
      </c>
      <c r="F11" s="33">
        <v>3</v>
      </c>
      <c r="G11" s="33">
        <v>3</v>
      </c>
      <c r="H11" s="33">
        <v>2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x14ac:dyDescent="0.25">
      <c r="A12" s="33"/>
      <c r="B12" s="33"/>
      <c r="C12" s="33"/>
      <c r="D12" s="33"/>
      <c r="E12" s="42"/>
      <c r="F12" s="42"/>
      <c r="G12" s="42"/>
      <c r="H12" s="42"/>
      <c r="I12" s="42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x14ac:dyDescent="0.25">
      <c r="A13" s="33"/>
      <c r="B13" s="33"/>
      <c r="C13" s="33"/>
      <c r="D13" s="33"/>
      <c r="E13" s="42"/>
      <c r="F13" s="42"/>
      <c r="G13" s="42"/>
      <c r="H13" s="42"/>
      <c r="I13" s="42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2.1" customHeight="1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3"/>
      <c r="Q17" s="43"/>
      <c r="R17" s="43"/>
      <c r="S17" s="43"/>
    </row>
    <row r="18" spans="1:19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x14ac:dyDescent="0.25">
      <c r="A21" s="43"/>
      <c r="B21" s="54" t="s">
        <v>23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x14ac:dyDescent="0.25">
      <c r="E35" s="44" t="str">
        <f>LEFT(G4,2)</f>
        <v>32</v>
      </c>
      <c r="F35" s="32">
        <v>1366</v>
      </c>
      <c r="G35" s="32">
        <v>768</v>
      </c>
    </row>
    <row r="36" spans="1:19" x14ac:dyDescent="0.25">
      <c r="F36" s="44"/>
      <c r="G36" s="44"/>
    </row>
  </sheetData>
  <mergeCells count="1">
    <mergeCell ref="F10:G10"/>
  </mergeCells>
  <pageMargins left="0.7" right="0.7" top="0.75" bottom="0.75" header="0.3" footer="0.3"/>
  <pageSetup paperSize="9" orientation="portrait" horizontalDpi="150" verticalDpi="0" r:id="rId1"/>
  <drawing r:id="rId2"/>
  <legacyDrawing r:id="rId3"/>
  <controls>
    <mc:AlternateContent xmlns:mc="http://schemas.openxmlformats.org/markup-compatibility/2006">
      <mc:Choice Requires="x14">
        <control shapeId="3074" r:id="rId4" name="TextBox1">
          <controlPr defaultSize="0" autoLine="0" r:id="rId5">
            <anchor moveWithCells="1">
              <from>
                <xdr:col>5</xdr:col>
                <xdr:colOff>0</xdr:colOff>
                <xdr:row>35</xdr:row>
                <xdr:rowOff>9525</xdr:rowOff>
              </from>
              <to>
                <xdr:col>5</xdr:col>
                <xdr:colOff>762000</xdr:colOff>
                <xdr:row>35</xdr:row>
                <xdr:rowOff>180975</xdr:rowOff>
              </to>
            </anchor>
          </controlPr>
        </control>
      </mc:Choice>
      <mc:Fallback>
        <control shapeId="3074" r:id="rId4" name="TextBox1"/>
      </mc:Fallback>
    </mc:AlternateContent>
    <mc:AlternateContent xmlns:mc="http://schemas.openxmlformats.org/markup-compatibility/2006">
      <mc:Choice Requires="x14">
        <control shapeId="3073" r:id="rId6" name="LbEcran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542925</xdr:colOff>
                <xdr:row>29</xdr:row>
                <xdr:rowOff>171450</xdr:rowOff>
              </to>
            </anchor>
          </controlPr>
        </control>
      </mc:Choice>
      <mc:Fallback>
        <control shapeId="3073" r:id="rId6" name="LbEcra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P25"/>
  <sheetViews>
    <sheetView showGridLines="0" showRowColHeaders="0" zoomScale="175" zoomScaleNormal="175" workbookViewId="0">
      <selection activeCell="O12" sqref="O12"/>
    </sheetView>
  </sheetViews>
  <sheetFormatPr baseColWidth="10" defaultColWidth="7.75" defaultRowHeight="15" x14ac:dyDescent="0.25"/>
  <cols>
    <col min="1" max="1" width="7.375" style="32" customWidth="1"/>
    <col min="2" max="2" width="6.875" style="32" customWidth="1"/>
    <col min="3" max="3" width="2.5" style="32" customWidth="1"/>
    <col min="4" max="4" width="5.875" style="32" customWidth="1"/>
    <col min="5" max="8" width="4.5" style="32" customWidth="1"/>
    <col min="9" max="9" width="5.875" style="32" customWidth="1"/>
    <col min="10" max="10" width="3.125" style="32" customWidth="1"/>
    <col min="11" max="13" width="4.5" style="32" customWidth="1"/>
    <col min="14" max="14" width="6.875" style="32" customWidth="1"/>
    <col min="15" max="15" width="0.375" style="32" customWidth="1"/>
    <col min="16" max="16" width="9" style="32" customWidth="1"/>
    <col min="17" max="16384" width="7.75" style="32"/>
  </cols>
  <sheetData>
    <row r="1" spans="1:16" ht="27.95" customHeight="1" x14ac:dyDescent="0.25">
      <c r="A1" s="60"/>
      <c r="B1" s="60"/>
      <c r="D1" s="59"/>
      <c r="E1" s="60"/>
      <c r="F1" s="60"/>
      <c r="G1" s="60"/>
      <c r="H1" s="60"/>
      <c r="I1" s="59"/>
      <c r="J1" s="67" t="s">
        <v>24</v>
      </c>
    </row>
    <row r="2" spans="1:16" ht="27.95" customHeight="1" x14ac:dyDescent="0.25">
      <c r="A2" s="44"/>
      <c r="B2" s="44"/>
      <c r="D2" s="68" t="str">
        <f t="shared" ref="D2:D8" si="0">REPT("n",A2)</f>
        <v/>
      </c>
      <c r="I2" s="68" t="str">
        <f t="shared" ref="I2:I8" si="1">REPT("n",B2)</f>
        <v/>
      </c>
      <c r="J2" s="32">
        <v>3</v>
      </c>
    </row>
    <row r="3" spans="1:16" ht="27.95" customHeight="1" x14ac:dyDescent="0.25">
      <c r="A3" s="44"/>
      <c r="B3" s="44"/>
      <c r="D3" s="68" t="str">
        <f t="shared" si="0"/>
        <v/>
      </c>
      <c r="I3" s="68" t="str">
        <f t="shared" si="1"/>
        <v/>
      </c>
      <c r="J3" s="32">
        <v>2</v>
      </c>
    </row>
    <row r="4" spans="1:16" ht="27.95" customHeight="1" x14ac:dyDescent="0.25">
      <c r="A4" s="44"/>
      <c r="B4" s="44"/>
      <c r="D4" s="68" t="str">
        <f t="shared" si="0"/>
        <v/>
      </c>
      <c r="I4" s="68" t="str">
        <f t="shared" si="1"/>
        <v/>
      </c>
    </row>
    <row r="5" spans="1:16" ht="27.95" customHeight="1" x14ac:dyDescent="0.25">
      <c r="A5" s="44"/>
      <c r="B5" s="44"/>
      <c r="D5" s="68" t="str">
        <f t="shared" si="0"/>
        <v/>
      </c>
      <c r="I5" s="68" t="str">
        <f t="shared" si="1"/>
        <v/>
      </c>
      <c r="J5" s="32">
        <v>2</v>
      </c>
    </row>
    <row r="6" spans="1:16" ht="27.95" customHeight="1" x14ac:dyDescent="0.25">
      <c r="A6" s="44"/>
      <c r="B6" s="44"/>
      <c r="D6" s="68" t="str">
        <f t="shared" si="0"/>
        <v/>
      </c>
      <c r="I6" s="68" t="str">
        <f t="shared" si="1"/>
        <v/>
      </c>
      <c r="J6" s="32">
        <v>2</v>
      </c>
    </row>
    <row r="7" spans="1:16" ht="27" customHeight="1" x14ac:dyDescent="0.25">
      <c r="A7" s="44"/>
      <c r="B7" s="44"/>
      <c r="D7" s="68" t="str">
        <f t="shared" si="0"/>
        <v/>
      </c>
      <c r="I7" s="68" t="str">
        <f t="shared" si="1"/>
        <v/>
      </c>
      <c r="J7" s="32">
        <v>3</v>
      </c>
    </row>
    <row r="8" spans="1:16" ht="27.75" customHeight="1" x14ac:dyDescent="0.25">
      <c r="A8" s="44"/>
      <c r="B8" s="44"/>
      <c r="D8" s="68" t="str">
        <f t="shared" si="0"/>
        <v/>
      </c>
      <c r="I8" s="68" t="str">
        <f t="shared" si="1"/>
        <v/>
      </c>
      <c r="J8" s="32">
        <v>2</v>
      </c>
    </row>
    <row r="9" spans="1:16" ht="27.95" customHeight="1" x14ac:dyDescent="0.25">
      <c r="A9" s="44"/>
      <c r="B9" s="44"/>
      <c r="C9" s="61">
        <v>1</v>
      </c>
      <c r="D9" s="68" t="str">
        <f>REPT("n",A9)</f>
        <v/>
      </c>
      <c r="I9" s="68" t="str">
        <f>REPT("n",B9)</f>
        <v/>
      </c>
      <c r="J9" s="32">
        <v>1</v>
      </c>
    </row>
    <row r="10" spans="1:16" ht="14.25" customHeight="1" x14ac:dyDescent="0.25">
      <c r="C10" s="55"/>
      <c r="D10" s="55"/>
      <c r="E10" s="57">
        <v>240</v>
      </c>
      <c r="F10" s="57">
        <v>290</v>
      </c>
      <c r="G10" s="57">
        <v>340</v>
      </c>
      <c r="H10" s="57">
        <f>G10+48</f>
        <v>388</v>
      </c>
    </row>
    <row r="11" spans="1:16" ht="37.5" customHeight="1" x14ac:dyDescent="0.25">
      <c r="E11" s="32">
        <v>3</v>
      </c>
      <c r="F11" s="32">
        <v>3</v>
      </c>
      <c r="G11" s="32">
        <v>2</v>
      </c>
      <c r="H11" s="32">
        <v>1</v>
      </c>
    </row>
    <row r="12" spans="1:16" ht="2.1" customHeight="1" x14ac:dyDescent="0.25"/>
    <row r="13" spans="1:16" ht="14.25" customHeight="1" x14ac:dyDescent="0.25"/>
    <row r="14" spans="1:16" ht="50.1" customHeight="1" x14ac:dyDescent="0.25">
      <c r="A14" s="9">
        <v>339.25</v>
      </c>
      <c r="B14" s="9">
        <v>237.75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4.25" customHeight="1" x14ac:dyDescent="0.25">
      <c r="A15" s="63">
        <f>IF(AND(A14&gt;239.5,A14&lt;400),INT(A14/47),10)</f>
        <v>7</v>
      </c>
      <c r="B15" s="63">
        <f>INT(B14/45)+1</f>
        <v>6</v>
      </c>
      <c r="C15" s="62">
        <f>10-MAX(C2:C9)</f>
        <v>9</v>
      </c>
      <c r="D15" s="12">
        <v>0</v>
      </c>
      <c r="E15" s="10">
        <f ca="1">INDIRECT("E"&amp;$C15)</f>
        <v>0</v>
      </c>
      <c r="F15" s="10">
        <f ca="1">INDIRECT("F"&amp;$C15)</f>
        <v>0</v>
      </c>
      <c r="G15" s="10">
        <f ca="1">INDIRECT("G"&amp;$C15)</f>
        <v>0</v>
      </c>
      <c r="H15" s="10">
        <f ca="1">INDIRECT("H"&amp;$C15)</f>
        <v>0</v>
      </c>
      <c r="I15" s="28">
        <f ca="1">COUNTIF(E15:H15,"&gt;0")</f>
        <v>0</v>
      </c>
      <c r="J15" s="12">
        <f ca="1">LEN(INDIRECT("D" &amp; C15+1))/2</f>
        <v>0</v>
      </c>
      <c r="K15" s="1" t="s">
        <v>9</v>
      </c>
      <c r="L15" s="11"/>
      <c r="M15"/>
      <c r="N15"/>
      <c r="O15"/>
      <c r="P15"/>
    </row>
    <row r="16" spans="1:16" x14ac:dyDescent="0.25">
      <c r="A16"/>
      <c r="B16" s="24" t="s">
        <v>8</v>
      </c>
      <c r="C16" s="1" t="s">
        <v>4</v>
      </c>
      <c r="D16" s="1" t="s">
        <v>10</v>
      </c>
      <c r="E16" s="13">
        <f>E11</f>
        <v>3</v>
      </c>
      <c r="F16" s="14">
        <f>F11</f>
        <v>3</v>
      </c>
      <c r="G16" s="14">
        <f>G11</f>
        <v>2</v>
      </c>
      <c r="H16" s="14">
        <f>H11</f>
        <v>1</v>
      </c>
      <c r="I16" s="15">
        <v>9</v>
      </c>
      <c r="J16" s="16">
        <v>9</v>
      </c>
      <c r="K16" s="52">
        <v>-1</v>
      </c>
      <c r="L16" s="53" t="s">
        <v>21</v>
      </c>
      <c r="M16" s="1">
        <v>3</v>
      </c>
      <c r="N16" s="1" t="s">
        <v>22</v>
      </c>
      <c r="O16"/>
      <c r="P16"/>
    </row>
    <row r="17" spans="1:16" x14ac:dyDescent="0.25">
      <c r="A17"/>
      <c r="B17" s="65">
        <f ca="1">SUM(E17:H17)</f>
        <v>0</v>
      </c>
      <c r="C17"/>
      <c r="D17" s="1" t="s">
        <v>1</v>
      </c>
      <c r="E17" s="19">
        <f ca="1">(E16=E15)*1</f>
        <v>0</v>
      </c>
      <c r="F17" s="19">
        <f ca="1">(F16=F15)*1</f>
        <v>0</v>
      </c>
      <c r="G17" s="19">
        <f ca="1">(G16=G15)*1</f>
        <v>0</v>
      </c>
      <c r="H17" s="19">
        <f ca="1">(H16=H15)*1</f>
        <v>0</v>
      </c>
      <c r="I17" s="19">
        <f>(I16=K16)*1</f>
        <v>0</v>
      </c>
      <c r="J17" s="19">
        <f>(J16=L16)*1</f>
        <v>0</v>
      </c>
      <c r="K17"/>
      <c r="L17"/>
      <c r="M17"/>
      <c r="N17"/>
      <c r="O17"/>
      <c r="P17"/>
    </row>
    <row r="18" spans="1:16" x14ac:dyDescent="0.25">
      <c r="A18"/>
      <c r="B18" s="18" t="s">
        <v>7</v>
      </c>
      <c r="C18"/>
      <c r="D18"/>
      <c r="E18" s="20">
        <f t="shared" ref="E18:J18" ca="1" si="2">E16*E17</f>
        <v>0</v>
      </c>
      <c r="F18" s="20">
        <f t="shared" ca="1" si="2"/>
        <v>0</v>
      </c>
      <c r="G18" s="20">
        <f t="shared" ca="1" si="2"/>
        <v>0</v>
      </c>
      <c r="H18" s="20">
        <f t="shared" ca="1" si="2"/>
        <v>0</v>
      </c>
      <c r="I18" s="20">
        <f t="shared" si="2"/>
        <v>0</v>
      </c>
      <c r="J18" s="20">
        <f t="shared" si="2"/>
        <v>0</v>
      </c>
      <c r="K18"/>
      <c r="L18"/>
      <c r="M18"/>
      <c r="N18"/>
      <c r="O18"/>
      <c r="P18"/>
    </row>
    <row r="19" spans="1:16" x14ac:dyDescent="0.25">
      <c r="A19"/>
      <c r="B19" s="1" t="s">
        <v>5</v>
      </c>
      <c r="C19"/>
      <c r="D19"/>
      <c r="E19" s="21">
        <f t="shared" ref="E19:J19" ca="1" si="3">COUNTIF($E18:$H18,E20)</f>
        <v>0</v>
      </c>
      <c r="F19" s="22">
        <f t="shared" ca="1" si="3"/>
        <v>0</v>
      </c>
      <c r="G19" s="22">
        <f t="shared" ca="1" si="3"/>
        <v>0</v>
      </c>
      <c r="H19" s="22">
        <f t="shared" ca="1" si="3"/>
        <v>0</v>
      </c>
      <c r="I19" s="22">
        <f t="shared" ca="1" si="3"/>
        <v>0</v>
      </c>
      <c r="J19" s="23">
        <f t="shared" ca="1" si="3"/>
        <v>0</v>
      </c>
      <c r="K19"/>
      <c r="L19"/>
      <c r="M19"/>
      <c r="N19"/>
      <c r="O19"/>
      <c r="P19"/>
    </row>
    <row r="20" spans="1:16" x14ac:dyDescent="0.25">
      <c r="A20"/>
      <c r="B20" s="2" t="s">
        <v>6</v>
      </c>
      <c r="C20"/>
      <c r="D20"/>
      <c r="E20" s="4">
        <v>1</v>
      </c>
      <c r="F20" s="5">
        <v>2</v>
      </c>
      <c r="G20" s="6">
        <v>3</v>
      </c>
      <c r="H20" s="3">
        <v>4</v>
      </c>
      <c r="I20" s="8">
        <v>5</v>
      </c>
      <c r="J20" s="7">
        <v>6</v>
      </c>
      <c r="K20"/>
      <c r="L20"/>
      <c r="M20"/>
      <c r="N20"/>
      <c r="O20"/>
      <c r="P20"/>
    </row>
    <row r="21" spans="1:16" x14ac:dyDescent="0.25">
      <c r="A21"/>
      <c r="B21" s="1" t="s">
        <v>3</v>
      </c>
      <c r="C21"/>
      <c r="D21"/>
      <c r="E21" s="17">
        <f t="shared" ref="E21:J21" si="4">COUNTIF($E16:$H16,E20)</f>
        <v>1</v>
      </c>
      <c r="F21" s="17">
        <f t="shared" si="4"/>
        <v>1</v>
      </c>
      <c r="G21" s="17">
        <f t="shared" si="4"/>
        <v>2</v>
      </c>
      <c r="H21" s="17">
        <f t="shared" si="4"/>
        <v>0</v>
      </c>
      <c r="I21" s="17">
        <f t="shared" si="4"/>
        <v>0</v>
      </c>
      <c r="J21" s="17">
        <f t="shared" si="4"/>
        <v>0</v>
      </c>
      <c r="K21" s="64">
        <f>SUM(E21:J21)</f>
        <v>4</v>
      </c>
      <c r="L21"/>
      <c r="M21"/>
      <c r="N21"/>
      <c r="O21"/>
      <c r="P21"/>
    </row>
    <row r="22" spans="1:16" x14ac:dyDescent="0.25">
      <c r="A22"/>
      <c r="B22" s="1" t="s">
        <v>2</v>
      </c>
      <c r="C22"/>
      <c r="D22"/>
      <c r="E22" s="26">
        <f t="shared" ref="E22:J22" ca="1" si="5">COUNTIF($E15:$H15,E20)</f>
        <v>0</v>
      </c>
      <c r="F22" s="26">
        <f t="shared" ca="1" si="5"/>
        <v>0</v>
      </c>
      <c r="G22" s="26">
        <f t="shared" ca="1" si="5"/>
        <v>0</v>
      </c>
      <c r="H22" s="26">
        <f t="shared" ca="1" si="5"/>
        <v>0</v>
      </c>
      <c r="I22" s="26">
        <f t="shared" ca="1" si="5"/>
        <v>0</v>
      </c>
      <c r="J22" s="26">
        <f t="shared" ca="1" si="5"/>
        <v>0</v>
      </c>
      <c r="K22" s="64">
        <f ca="1">SUM(E22:J22)</f>
        <v>0</v>
      </c>
      <c r="L22"/>
      <c r="M22"/>
      <c r="N22"/>
      <c r="O22"/>
      <c r="P22"/>
    </row>
    <row r="23" spans="1:16" ht="15.75" thickBot="1" x14ac:dyDescent="0.3">
      <c r="A23"/>
      <c r="B23" s="24" t="s">
        <v>0</v>
      </c>
      <c r="C23"/>
      <c r="D23"/>
      <c r="E23" s="27">
        <f t="shared" ref="E23:J23" ca="1" si="6">IF(E21&gt;0,MIN(E21,E22))</f>
        <v>0</v>
      </c>
      <c r="F23" s="27">
        <f t="shared" ca="1" si="6"/>
        <v>0</v>
      </c>
      <c r="G23" s="27">
        <f t="shared" ca="1" si="6"/>
        <v>0</v>
      </c>
      <c r="H23" s="27" t="b">
        <f t="shared" si="6"/>
        <v>0</v>
      </c>
      <c r="I23" s="27" t="b">
        <f t="shared" si="6"/>
        <v>0</v>
      </c>
      <c r="J23" s="27" t="b">
        <f t="shared" si="6"/>
        <v>0</v>
      </c>
      <c r="K23" s="64">
        <f ca="1">SUM(E23:J23)</f>
        <v>0</v>
      </c>
      <c r="L23"/>
      <c r="M23"/>
      <c r="N23"/>
      <c r="O23"/>
      <c r="P23"/>
    </row>
    <row r="24" spans="1:16" ht="15.75" thickTop="1" x14ac:dyDescent="0.25">
      <c r="A24"/>
      <c r="B24" s="66">
        <f ca="1">ABS(SUM(E24:J24))</f>
        <v>0</v>
      </c>
      <c r="C24"/>
      <c r="D24"/>
      <c r="E24" s="25">
        <f t="shared" ref="E24:J24" ca="1" si="7">E23-E19</f>
        <v>0</v>
      </c>
      <c r="F24" s="25">
        <f t="shared" ca="1" si="7"/>
        <v>0</v>
      </c>
      <c r="G24" s="25">
        <f t="shared" ca="1" si="7"/>
        <v>0</v>
      </c>
      <c r="H24" s="25">
        <f t="shared" ca="1" si="7"/>
        <v>0</v>
      </c>
      <c r="I24" s="25">
        <f t="shared" ca="1" si="7"/>
        <v>0</v>
      </c>
      <c r="J24" s="25">
        <f t="shared" ca="1" si="7"/>
        <v>0</v>
      </c>
      <c r="K24"/>
      <c r="L24"/>
      <c r="M24"/>
      <c r="N24"/>
      <c r="O24"/>
      <c r="P24"/>
    </row>
    <row r="25" spans="1:16" x14ac:dyDescent="0.25">
      <c r="E25" s="32" t="s">
        <v>26</v>
      </c>
    </row>
  </sheetData>
  <pageMargins left="0.7" right="0.7" top="0.75" bottom="0.75" header="0.3" footer="0.3"/>
  <pageSetup paperSize="9" orientation="portrait" horizontalDpi="15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O29"/>
  <sheetViews>
    <sheetView showGridLines="0" showRowColHeaders="0" workbookViewId="0">
      <selection activeCell="D3" sqref="D3"/>
    </sheetView>
  </sheetViews>
  <sheetFormatPr baseColWidth="10" defaultRowHeight="15" x14ac:dyDescent="0.25"/>
  <cols>
    <col min="1" max="16384" width="11" style="32"/>
  </cols>
  <sheetData>
    <row r="1" spans="1:15" ht="175.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92" customHeight="1" x14ac:dyDescent="1.35">
      <c r="A2" s="33"/>
      <c r="B2" s="33"/>
      <c r="C2" s="47" t="s">
        <v>17</v>
      </c>
      <c r="D2" s="33"/>
      <c r="E2" s="48" t="s">
        <v>18</v>
      </c>
      <c r="F2" s="51" t="s">
        <v>14</v>
      </c>
      <c r="G2" s="47" t="s">
        <v>11</v>
      </c>
      <c r="H2" s="49" t="s">
        <v>15</v>
      </c>
      <c r="I2" s="51" t="s">
        <v>20</v>
      </c>
      <c r="J2" s="47" t="s">
        <v>19</v>
      </c>
      <c r="K2" s="49" t="s">
        <v>20</v>
      </c>
      <c r="L2" s="33"/>
      <c r="M2" s="33"/>
      <c r="N2" s="33"/>
      <c r="O2" s="33"/>
    </row>
    <row r="3" spans="1:15" ht="2.1" customHeight="1" x14ac:dyDescent="1.35">
      <c r="A3" s="33"/>
      <c r="B3" s="33"/>
      <c r="C3" s="49"/>
      <c r="D3" s="33"/>
      <c r="E3" s="49"/>
      <c r="F3" s="49"/>
      <c r="G3" s="49"/>
      <c r="H3" s="49"/>
      <c r="I3" s="49"/>
      <c r="J3" s="49"/>
      <c r="K3" s="49"/>
      <c r="L3" s="33"/>
      <c r="M3" s="33"/>
      <c r="N3" s="33"/>
      <c r="O3" s="33"/>
    </row>
    <row r="4" spans="1:15" ht="176.2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2.1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5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5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5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5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5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5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5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5121" r:id="rId3" name="TextBox1">
          <controlPr defaultSize="0" autoLine="0" r:id="rId4">
            <anchor moveWithCells="1">
              <from>
                <xdr:col>5</xdr:col>
                <xdr:colOff>66675</xdr:colOff>
                <xdr:row>19</xdr:row>
                <xdr:rowOff>152400</xdr:rowOff>
              </from>
              <to>
                <xdr:col>5</xdr:col>
                <xdr:colOff>447675</xdr:colOff>
                <xdr:row>20</xdr:row>
                <xdr:rowOff>152400</xdr:rowOff>
              </to>
            </anchor>
          </controlPr>
        </control>
      </mc:Choice>
      <mc:Fallback>
        <control shapeId="5121" r:id="rId3" name="TextBox1"/>
      </mc:Fallback>
    </mc:AlternateContent>
    <mc:AlternateContent xmlns:mc="http://schemas.openxmlformats.org/markup-compatibility/2006">
      <mc:Choice Requires="x14">
        <control shapeId="5122" r:id="rId5" name="LbSortie">
          <controlPr defaultSize="0" autoLine="0" autoPict="0" r:id="rId6">
            <anchor moveWithCells="1">
              <from>
                <xdr:col>0</xdr:col>
                <xdr:colOff>19050</xdr:colOff>
                <xdr:row>0</xdr:row>
                <xdr:rowOff>19050</xdr:rowOff>
              </from>
              <to>
                <xdr:col>15</xdr:col>
                <xdr:colOff>0</xdr:colOff>
                <xdr:row>9</xdr:row>
                <xdr:rowOff>9525</xdr:rowOff>
              </to>
            </anchor>
          </controlPr>
        </control>
      </mc:Choice>
      <mc:Fallback>
        <control shapeId="5122" r:id="rId5" name="LbSortie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Ecran</vt:lpstr>
      <vt:lpstr>Mind</vt:lpstr>
      <vt:lpstr>Sortie</vt:lpstr>
    </vt:vector>
  </TitlesOfParts>
  <Company>AJPi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X Cellus</dc:creator>
  <dc:description/>
  <cp:lastModifiedBy>X Cellus</cp:lastModifiedBy>
  <dcterms:created xsi:type="dcterms:W3CDTF">2005-11-27T11:27:52Z</dcterms:created>
  <dcterms:modified xsi:type="dcterms:W3CDTF">2020-10-01T16:04:17Z</dcterms:modified>
</cp:coreProperties>
</file>